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spportal.penndot.pa.gov/Planning/ProgramCenter/PROTECT Projects/PROTECT Project Recommendations/!Statewide Project Tracking Sheet/"/>
    </mc:Choice>
  </mc:AlternateContent>
  <xr:revisionPtr revIDLastSave="0" documentId="13_ncr:1_{763DFF63-E269-4712-BC7F-56374D503567}" xr6:coauthVersionLast="47" xr6:coauthVersionMax="47" xr10:uidLastSave="{00000000-0000-0000-0000-000000000000}"/>
  <bookViews>
    <workbookView xWindow="-108" yWindow="-108" windowWidth="23256" windowHeight="12456" firstSheet="3" activeTab="7" xr2:uid="{00000000-000D-0000-FFFF-FFFF00000000}"/>
  </bookViews>
  <sheets>
    <sheet name="Proposed D01" sheetId="26" r:id="rId1"/>
    <sheet name="Proposed D02" sheetId="27" r:id="rId2"/>
    <sheet name="Proposed D03" sheetId="28" r:id="rId3"/>
    <sheet name="Proposed D04" sheetId="29" r:id="rId4"/>
    <sheet name="Proposed D05" sheetId="30" r:id="rId5"/>
    <sheet name="Proposed D06" sheetId="37" r:id="rId6"/>
    <sheet name="Proposed D09" sheetId="38" r:id="rId7"/>
    <sheet name="Proposed D08" sheetId="32" r:id="rId8"/>
    <sheet name="Proposed D12" sheetId="36" r:id="rId9"/>
    <sheet name="Proposed D10" sheetId="34" r:id="rId10"/>
    <sheet name="Proposed D11" sheetId="35" r:id="rId11"/>
    <sheet name="Approved" sheetId="39" r:id="rId12"/>
  </sheets>
  <definedNames>
    <definedName name="_xlnm._FilterDatabase" localSheetId="3" hidden="1">'Proposed D04'!$B$1:$B$81</definedName>
    <definedName name="_xlnm._FilterDatabase" localSheetId="4" hidden="1">'Proposed D05'!$A$1:$R$25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32" l="1"/>
  <c r="J20" i="32"/>
  <c r="J17" i="32"/>
  <c r="J16" i="32"/>
  <c r="J15" i="32"/>
  <c r="J14" i="32"/>
  <c r="J13" i="32"/>
  <c r="J10" i="32"/>
  <c r="J9" i="32"/>
  <c r="J8" i="32"/>
  <c r="J7" i="32"/>
  <c r="K5" i="35"/>
  <c r="K6" i="35"/>
  <c r="K7" i="35"/>
  <c r="K11"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tc={0BB36E04-7030-4D08-834E-6C9364E8B3B4}</author>
  </authors>
  <commentList>
    <comment ref="A9" authorId="0" shapeId="0" xr:uid="{0BB36E04-7030-4D08-834E-6C9364E8B3B4}">
      <text>
        <t>[Threaded comment]
Your version of Excel allows you to read this threaded comment; however, any edits to it will get removed if the file is opened in a newer version of Excel. Learn more: https://go.microsoft.com/fwlink/?linkid=870924
Comment:
    Discretionary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Vivian, Nicholas A</author>
  </authors>
  <commentList>
    <comment ref="C2" authorId="0" shapeId="0" xr:uid="{13D2938E-C4BA-434C-A001-5A8FCDF0398D}">
      <text>
        <r>
          <rPr>
            <b/>
            <sz val="9"/>
            <color indexed="81"/>
            <rFont val="Tahoma"/>
            <family val="2"/>
          </rPr>
          <t>Vivian, Nicholas A:</t>
        </r>
        <r>
          <rPr>
            <sz val="9"/>
            <color indexed="81"/>
            <rFont val="Tahoma"/>
            <family val="2"/>
          </rPr>
          <t xml:space="preserve">
LEAD with 117897</t>
        </r>
      </text>
    </comment>
  </commentList>
</comments>
</file>

<file path=xl/sharedStrings.xml><?xml version="1.0" encoding="utf-8"?>
<sst xmlns="http://schemas.openxmlformats.org/spreadsheetml/2006/main" count="1926" uniqueCount="750">
  <si>
    <t xml:space="preserve">District </t>
  </si>
  <si>
    <t>County</t>
  </si>
  <si>
    <t>SR/SEC</t>
  </si>
  <si>
    <t>Project Title</t>
  </si>
  <si>
    <t>Approved</t>
  </si>
  <si>
    <t>Notes</t>
  </si>
  <si>
    <t>Lycoming</t>
  </si>
  <si>
    <t>Columbia</t>
  </si>
  <si>
    <t>44/86S</t>
  </si>
  <si>
    <t>80/203</t>
  </si>
  <si>
    <t>I-80 Fishing Creek Embankment Stabilization</t>
  </si>
  <si>
    <t>80/189</t>
  </si>
  <si>
    <t>Schuylkill</t>
  </si>
  <si>
    <t>61/14M</t>
  </si>
  <si>
    <t>St. Clair to Frackville Reconstruction</t>
  </si>
  <si>
    <t>Somerset</t>
  </si>
  <si>
    <t>403/015</t>
  </si>
  <si>
    <t>1029/01B</t>
  </si>
  <si>
    <t>Berks</t>
  </si>
  <si>
    <t>Smoketown Road over Little Sacony Creek</t>
  </si>
  <si>
    <t>N/A</t>
  </si>
  <si>
    <t>Allegheny</t>
  </si>
  <si>
    <t>Chester</t>
  </si>
  <si>
    <t>Multiple</t>
  </si>
  <si>
    <t>Various</t>
  </si>
  <si>
    <t>Bradford</t>
  </si>
  <si>
    <t xml:space="preserve">Lycoming </t>
  </si>
  <si>
    <t>Northumberland</t>
  </si>
  <si>
    <t>Tioga</t>
  </si>
  <si>
    <t xml:space="preserve">Union </t>
  </si>
  <si>
    <t>not provided</t>
  </si>
  <si>
    <t>6/196</t>
  </si>
  <si>
    <t>2039/10</t>
  </si>
  <si>
    <t>1056/14</t>
  </si>
  <si>
    <t>80/131</t>
  </si>
  <si>
    <t>1024/88H</t>
  </si>
  <si>
    <t>15/223</t>
  </si>
  <si>
    <t>362/1</t>
  </si>
  <si>
    <t>220/249</t>
  </si>
  <si>
    <t>660/015</t>
  </si>
  <si>
    <t>15/158</t>
  </si>
  <si>
    <t>87/114</t>
  </si>
  <si>
    <t>Slide with driving lane closed.  Passing lane still open.  NHS.</t>
  </si>
  <si>
    <t>Increasing bridge size due to property flooding</t>
  </si>
  <si>
    <t>Fishing Creek Restoration - final repairs for emergency project 80-203</t>
  </si>
  <si>
    <t>Replacing multiple pipes with single span bridges due to flooding</t>
  </si>
  <si>
    <t>Install energy dissipators to prevent property erosion</t>
  </si>
  <si>
    <t>Wall to repair slide along Pine Creek Trail</t>
  </si>
  <si>
    <t>Replace pipe to pass a higher storm event - adjacent to P3 bridge</t>
  </si>
  <si>
    <t>Rock cut (segment 0400 offset 1500), let with SR 3015 slide</t>
  </si>
  <si>
    <t>Over-topping section at Montoursville on-ramp</t>
  </si>
  <si>
    <t>Indiana</t>
  </si>
  <si>
    <t>Butler</t>
  </si>
  <si>
    <t>Armstrong</t>
  </si>
  <si>
    <t>SR3025 Park Road South Slide Repair</t>
  </si>
  <si>
    <t>SR 3007 Renfrew Rd Slide Repair</t>
  </si>
  <si>
    <t>SR 4023 Tarrtown Rd Slides</t>
  </si>
  <si>
    <t>3025/490</t>
  </si>
  <si>
    <t>3007/201</t>
  </si>
  <si>
    <t>4023/201</t>
  </si>
  <si>
    <t>2023</t>
  </si>
  <si>
    <t>7/27/2023</t>
  </si>
  <si>
    <t>1/1/2026</t>
  </si>
  <si>
    <t>9/1/2026</t>
  </si>
  <si>
    <t>9/1/2027</t>
  </si>
  <si>
    <t>Cambria</t>
  </si>
  <si>
    <t>PA160 Slide North of Wilmore</t>
  </si>
  <si>
    <t>170/D51</t>
  </si>
  <si>
    <t>1001/D50</t>
  </si>
  <si>
    <t>1023/671</t>
  </si>
  <si>
    <t>SR 170 over Lackawaxen River</t>
  </si>
  <si>
    <t>SR 1001 over Carley  Brook</t>
  </si>
  <si>
    <t>SR 1023 over South Branch Equinunk</t>
  </si>
  <si>
    <t>prior maintenance item for scour &amp; current maintenance item for scour</t>
  </si>
  <si>
    <t>current maintenance item for socur (construct rock proect, vertical abutment carck, abutment out of plumb)</t>
  </si>
  <si>
    <t>current maintenance item for scour (construct rock protect)</t>
  </si>
  <si>
    <t>8/24/2023</t>
  </si>
  <si>
    <t>29/RP1</t>
  </si>
  <si>
    <t>State College Area large pipe replacement</t>
  </si>
  <si>
    <t xml:space="preserve">Buddy Brown called Rich then emailed Nick 6/7/2023 asking for how to apply for PROTECT Funding </t>
  </si>
  <si>
    <t>0006-0420-1438</t>
  </si>
  <si>
    <t>emergency procurement authorized 5/26/2022</t>
  </si>
  <si>
    <t>Erie</t>
  </si>
  <si>
    <t>Wayne</t>
  </si>
  <si>
    <t>Wyoming</t>
  </si>
  <si>
    <t>Susquehanna</t>
  </si>
  <si>
    <t>Lackawanna</t>
  </si>
  <si>
    <t>Luzerne</t>
  </si>
  <si>
    <t>CON Estimate</t>
  </si>
  <si>
    <t xml:space="preserve">PE Estimate </t>
  </si>
  <si>
    <t>FD Estimate</t>
  </si>
  <si>
    <t>Project Type</t>
  </si>
  <si>
    <t>Slide</t>
  </si>
  <si>
    <t>Stormwater</t>
  </si>
  <si>
    <t>Bridge</t>
  </si>
  <si>
    <t>MPMS / ECMS</t>
  </si>
  <si>
    <t>Let Potential</t>
  </si>
  <si>
    <t>Estimated Let</t>
  </si>
  <si>
    <t>Roadway Network</t>
  </si>
  <si>
    <t>Reviewed</t>
  </si>
  <si>
    <t>Responded</t>
  </si>
  <si>
    <t>Results</t>
  </si>
  <si>
    <t>Tombs Run</t>
  </si>
  <si>
    <t>yes</t>
  </si>
  <si>
    <t>APPROVED</t>
  </si>
  <si>
    <t>I-80 from Reichart Rd to SR11</t>
  </si>
  <si>
    <t>early action to 80/203</t>
  </si>
  <si>
    <t xml:space="preserve">Columbia </t>
  </si>
  <si>
    <t>major slide with very long detour and road closure</t>
  </si>
  <si>
    <t>Erosion along I-80 threatening WB driving lane -- approval includes $50K for ROW</t>
  </si>
  <si>
    <t>Roadway</t>
  </si>
  <si>
    <t>Estimated Cost (type not specified)</t>
  </si>
  <si>
    <t>PA 403-US219 to PA985</t>
  </si>
  <si>
    <t>On Shelf, could be ready to LET by Dec 2023 if funds identified</t>
  </si>
  <si>
    <t>Design is progressing and could advance to a 2024 LET</t>
  </si>
  <si>
    <t>BPN-4</t>
  </si>
  <si>
    <t>high</t>
  </si>
  <si>
    <t>Slide Remediation on SR837, North State Street in West Mifflin Borough, Allegheny County. Rebuilding approximately 4800 linear feet of failing roadway embankment using rock with a sheetpile elevated toe key. This slope failure is due to scour at the toe of slope from the Monongahela River.</t>
  </si>
  <si>
    <t>Landslide</t>
  </si>
  <si>
    <t>837 A50</t>
  </si>
  <si>
    <t>Replacement of three structures. Two structures carry Lovedale Road over Wylie Run (BRKEYS 1503 &amp; 1504). The third structure carries Liberty Way (owned by Allegheny County BRKEY 2612) over Wylie Run near the intersection of Lovedale Road. All three structures are in need of replacement. This collaboration with Allegheny County allows the project to be streamlined with one H&amp;H report to ensure proper size of hydraulic openings. Realignment of one of the culverts directs the stream away from a local business. This allows the Allegheny County structure to be a culvert which will be more favorable for future maintenance for the local owner. To be Let with MPMS 114194.</t>
  </si>
  <si>
    <t>Bridge Replacement</t>
  </si>
  <si>
    <t>Lovedale Road Culvert Replacements</t>
  </si>
  <si>
    <t>2010 A07</t>
  </si>
  <si>
    <t>Flood and scour remediation for the SR2010 Lovedale Road corridor in Elizabeth Twp and Lincoln Boro, Allegheny County. The Lovedale Road corridor is over 2 miles in length with failing walls  and slopes along Wylie Run due to deterioration and scour. This project is planned to be Let with MPMS 74319 which includes three culvert replacements.</t>
  </si>
  <si>
    <t>Wall Replacement</t>
  </si>
  <si>
    <t>Lovedale Road Wall Remediation</t>
  </si>
  <si>
    <t>2010 A06</t>
  </si>
  <si>
    <t>Slide remediation on SR 3034, Chartiers Street from Dewey Ave to Mayview Street in Bridgeville Boro, Allegheny County. Includes slope stabilization with retaining walls, drainage upgrades, paving, and sidewalks for multimodal improvements.</t>
  </si>
  <si>
    <t>Chartiers Street Slide Remediation</t>
  </si>
  <si>
    <t>3034 A15</t>
  </si>
  <si>
    <t xml:space="preserve">Flood mitigation for "bathtub" area on parkway east I-376 approaching the Fort Pitt Bridge and Tunnel in the City of Pittsburgh. Includes floodwalls and pumping system. </t>
  </si>
  <si>
    <t>Flood Mitigation</t>
  </si>
  <si>
    <t>I-376 Bathtub Flooding Mitigation</t>
  </si>
  <si>
    <t>376 A69</t>
  </si>
  <si>
    <t>SR 2020 Presqueisle St Design - the remainder of PE for Phase II is currently under the Work Order for Phase I.  Therefore, only FD funds are estimated.</t>
  </si>
  <si>
    <t>Flood Wall Mitigation</t>
  </si>
  <si>
    <t>Presqueisle Street Phase II</t>
  </si>
  <si>
    <t>Slide/Hwy Restoration</t>
  </si>
  <si>
    <t>SR 1002 Honey Creek Rd Slide Restor.</t>
  </si>
  <si>
    <t>1002/726</t>
  </si>
  <si>
    <t xml:space="preserve">Mifflin </t>
  </si>
  <si>
    <t>SR 872 Roadway and Slope Stability</t>
  </si>
  <si>
    <t>872/628</t>
  </si>
  <si>
    <t>Potter</t>
  </si>
  <si>
    <t>SR 770 Roadway and Slope Stability</t>
  </si>
  <si>
    <t>770/545</t>
  </si>
  <si>
    <t>McKean</t>
  </si>
  <si>
    <t>SR 555 Roadway and Slope Stability</t>
  </si>
  <si>
    <t>555/409</t>
  </si>
  <si>
    <t>Cameron</t>
  </si>
  <si>
    <r>
      <t xml:space="preserve">Mitigation to correct existing roadway slide will be made by shifting existing alignment into the hillside and reconstructing the existing roadway 1 lane‐width to the Northeast. Right‐of‐Way to be required/purchased for anticipated associated earthwork. A detour will be utilized for this work to take place not to interfere with the timeline of adjacent construction activities surrounding the town of Renfrew. Current traffic restrictions have the roadway to one‐lane with a stop condition. </t>
    </r>
    <r>
      <rPr>
        <b/>
        <sz val="11"/>
        <color theme="1"/>
        <rFont val="Calibri"/>
        <family val="2"/>
        <scheme val="minor"/>
      </rPr>
      <t>Emergency Procurement has been approved 12/11/2023</t>
    </r>
  </si>
  <si>
    <t xml:space="preserve">Mitigation to correct 2-existing roadway slides, which will be constructed with Rock Buttresses. Right-of-way is cleared. A detour will be utilized for this work to take place. Current there are no active restrictions. </t>
  </si>
  <si>
    <t>Park Road South Slides 1-2</t>
  </si>
  <si>
    <t>3025/4S2</t>
  </si>
  <si>
    <t>Franklin</t>
  </si>
  <si>
    <t>York</t>
  </si>
  <si>
    <t>Replacement</t>
  </si>
  <si>
    <t>Rehabilitation</t>
  </si>
  <si>
    <t>not let</t>
  </si>
  <si>
    <t>SR 590 over Inlet to Lake Moc-a-Tec</t>
  </si>
  <si>
    <t>590/653</t>
  </si>
  <si>
    <t>SR 590 over Outlet House Pond</t>
  </si>
  <si>
    <t>590/652</t>
  </si>
  <si>
    <t>current maintenance items for scour (construct rock protection, repair/replace wingwall,  and repair abutment)</t>
  </si>
  <si>
    <t>SR 167 over Martins Creek</t>
  </si>
  <si>
    <t>167/D54</t>
  </si>
  <si>
    <t>prior maintenance items for scour (construct rock protection, remove deposits, and remove veg./debris) &amp; current maintenance items for scour (construct rock protection, remove deposits, and remove veg./debris)</t>
  </si>
  <si>
    <t>SR 92 over Monroe Creek</t>
  </si>
  <si>
    <t>92/772</t>
  </si>
  <si>
    <t>current maintenance item for scour (backfill scour hole)</t>
  </si>
  <si>
    <t>current maintenance item for scour (construct rock proect, vertical abutment carck, abutment out of plumb)</t>
  </si>
  <si>
    <t>Flood Control investigation located on state route 2040 (Lebanon Church Road) from the intersection of Lebanon School Road to Lebanon Road, Allegheny County. This road continuoulsy floods causing the need for immediate action from the Maintenance Division. A comprehensive study is needed to determine where flood control measures can be constructed to mitigate this concern.</t>
  </si>
  <si>
    <t>Lebanon Church Rd Flood Control - Lebanon School Rd to Lebanon Rd</t>
  </si>
  <si>
    <t>Flood Control investigation located on state route 978 (Oakdale Road) from the intersection of N Branch Road to Thoms Run Road in Oakdale, Allegheny County. This road continuoulsy floods causing the need for immediate action from the Maintenance Division. A comprehensive study is needed to determine where flood control measures can be constructed to mitigate this concern.</t>
  </si>
  <si>
    <t>Oakdale Rd Flood Control - Old N Branch Rd to Thoms Run and Oakdale Rd</t>
  </si>
  <si>
    <t>Flood Control investigation located on state route 51 (Clairton Boulevard) from the the former Century III Mall to Coal Valley Road in Pleasant Hills and Jefferson Hills, Allegheny County. This road continuoulsy floods causing the need for immediate action from the Maintenance Division. A comprehensive study is needed to determine where flood control measures can be constructed to mitigate this concern.</t>
  </si>
  <si>
    <t>Clairton Blvd Flood Control - Century III to Coal Valley Rd</t>
  </si>
  <si>
    <t>Flood Control investigation located on state route 51 (Saw Mill Run Boulevard) from the intersection of the Liberty Tunnels to intersection of state route 88 (Library Road) in the city of Pittsburgh, Allegheny. This road continuoulsy floods causing the need for immediate action from the Maintenance Division. A comprehensive study is needed to determine where flood control measures can be constructed to mitigate this concern.</t>
  </si>
  <si>
    <t>Sawmill Run Flood Control - Liberty Tunnel to 51/88</t>
  </si>
  <si>
    <t>Flood Control investigation on SR 2046 (Streets Run Road) from Prospect Road to Baldwin Road in Baldwin and West Mifflin Boroughs, Allegheny County. This road continuoulsy floods causing the need for immediate action from the Maintenance Division. A comprehensive study is needed to determine where flood control measures can be constructed to mitigate this concern.</t>
  </si>
  <si>
    <t>Streets Run Flood Control</t>
  </si>
  <si>
    <t>2046 A16</t>
  </si>
  <si>
    <t>Study Estimate</t>
  </si>
  <si>
    <t>SR 29 Slide Repair</t>
  </si>
  <si>
    <t>slope repair</t>
  </si>
  <si>
    <t>SR/SEC-SEG/OFF</t>
  </si>
  <si>
    <t>NA</t>
  </si>
  <si>
    <t xml:space="preserve">Slide </t>
  </si>
  <si>
    <t>Clarion</t>
  </si>
  <si>
    <t>Boyd Run Culvert Rehabiliation</t>
  </si>
  <si>
    <t>Culvert</t>
  </si>
  <si>
    <t>BPN-1</t>
  </si>
  <si>
    <t>`</t>
  </si>
  <si>
    <t>Cherry Run Church Bridge</t>
  </si>
  <si>
    <t>replacement of existing bridge with a structure having a larger hydraulic opening and slightly higher roadway profile improving flood water passage and miminizing flood impacts thereby providing increased resliency at this facility.</t>
  </si>
  <si>
    <t>high - on track for 10/2024 letting</t>
  </si>
  <si>
    <t>2009/352</t>
  </si>
  <si>
    <t>7228/251</t>
  </si>
  <si>
    <t>T-584 Geibel Road Bridge</t>
  </si>
  <si>
    <t>BPN-L</t>
  </si>
  <si>
    <t>High - on track and on TIP for 5/2025 letting</t>
  </si>
  <si>
    <t>Jefferson</t>
  </si>
  <si>
    <t>T-353 Mill Run Bridge</t>
  </si>
  <si>
    <t>7205/550</t>
  </si>
  <si>
    <t>High - on track and on TIP for 10/2025 letting</t>
  </si>
  <si>
    <t>80/366</t>
  </si>
  <si>
    <t>culvert</t>
  </si>
  <si>
    <t>TBD</t>
  </si>
  <si>
    <t>stream reclamation</t>
  </si>
  <si>
    <t>Bunker Hill culvert stream stablaization</t>
  </si>
  <si>
    <t>This project will consist of the reinforcement and stabilization of the embankments upstream of the structure to prevent further erosion that is leading to blockages in the culvert and flooding issues. Stabilization will consist of installation of rock or log vanes and other appropriate measures. It will also consist of regrading of the stream below the culvert to remove depositions and improve stream flow. Mitigating these sediment deposition and fortifying against further stream migration into the embankments will prevent future clogging of the structure and prevent closures do to flooding on SR 3001 and SR 3003</t>
  </si>
  <si>
    <t>2031/550</t>
  </si>
  <si>
    <t>Solider Bridge</t>
  </si>
  <si>
    <t>High - on track for 10/2025 letting and on TIP.</t>
  </si>
  <si>
    <t>High - Design has begun and funding is on TIP for phases and construction</t>
  </si>
  <si>
    <t>16/000</t>
  </si>
  <si>
    <t>616/000</t>
  </si>
  <si>
    <t>Pike</t>
  </si>
  <si>
    <t xml:space="preserve">not let </t>
  </si>
  <si>
    <t>0322/IDA</t>
  </si>
  <si>
    <t>US 322 Slope Failure Remediation</t>
  </si>
  <si>
    <t>Project bid and under construction</t>
  </si>
  <si>
    <t>BPN-2</t>
  </si>
  <si>
    <t>Sinkhole</t>
  </si>
  <si>
    <t>Let</t>
  </si>
  <si>
    <t>Bondsville Road Slope/Stream Mitigation</t>
  </si>
  <si>
    <t>4015/CBC</t>
  </si>
  <si>
    <t>0202/SNK</t>
  </si>
  <si>
    <t>US 202 &amp; PA 29 Sinkhole Remediation</t>
  </si>
  <si>
    <t>US 30 Sinkhole Remediation 2024</t>
  </si>
  <si>
    <t>BPN-2/BPN-3</t>
  </si>
  <si>
    <t>Montgomery</t>
  </si>
  <si>
    <t>0030/SK2</t>
  </si>
  <si>
    <t>SR 347 over Lackawanna River</t>
  </si>
  <si>
    <t>prior maintenance items for scour (remove veg./debris and remove deposits) and current maintenance items for scour (remove veg./debris and remove deposits)</t>
  </si>
  <si>
    <t>SR 6 over Wallenpaupack Creek and PP and L Fume</t>
  </si>
  <si>
    <t>347/PRS</t>
  </si>
  <si>
    <t>6/472</t>
  </si>
  <si>
    <t>prior maintenance items for scour (construct rock protect and remove veg./debris)</t>
  </si>
  <si>
    <t>118/P56</t>
  </si>
  <si>
    <t>prior maintenance item for scour (remove veg./debris) and current maintenance items for scour (construct rock protect)</t>
  </si>
  <si>
    <t>Monitored slide area on North Central Region Core Route identified as No. 1 Priority with PE iniated in August of 2022.  Project has programmed State Funds for PE on the Previous TIP with a request for additional funds to be added onto the Current TIP.  Estimated 3/2026 Let Date</t>
  </si>
  <si>
    <t>Monitored slide area on North Central Region Core Route identified as No. 2 Priority with PE iniated in December of 2022.  Project has programmed State Funds for PE on the Current TIP.  Estimated 10/2026 Let Date</t>
  </si>
  <si>
    <t>Constructing a flood wall to along the Moshannon Creek levee where the SR 2020 Presqueisle Street bridge over Moshannon Creek will be removed in Chester Hill Borough, Clearfield County and Philipsburg Borough, Centre County.  No funding has been programmed yet.  Planned Let Date in 2026.</t>
  </si>
  <si>
    <t>Monitored slide area In SEDA-COG Region identified as a Priority with PE Initiated in June of 2023.  PROJECT SCOPE:  Highway restoration may include fill side structure improvements, possible roadway alignment adjustments both horizontally and vertically, drainage improvements and guiderail improvements.  Project has Programmed Federal Funds for PE, FD, UT, RW &amp; CON  on the Current TIP.  Planned Let Date in 2026.</t>
  </si>
  <si>
    <t>Centre</t>
  </si>
  <si>
    <t>2020/168</t>
  </si>
  <si>
    <t xml:space="preserve">SR 1002 Design - PE currently Federal(STR)/State(581).  Utility is estimated at $75,000 and Right-of-Way is estimated at $75,000. </t>
  </si>
  <si>
    <t xml:space="preserve">SR 555 Design - PE currently 100% State funded.  Utility is estimated at $30,000 and Right-of-Way is estimated at $25,000. </t>
  </si>
  <si>
    <t xml:space="preserve">SR 872 Design - PE currently 100% State funded.  Utility is estimated at $30,000 and Right-of-Way is estimated at $30,000. </t>
  </si>
  <si>
    <t xml:space="preserve">SR 770 Design - PE currently 100% State funded.  Utility is estimated at $30,000 and Right-of-Way is estimated at $30,000. </t>
  </si>
  <si>
    <t>This project may have already been added to the database with location.  We completed a form for the project and assigned it a MPMS#</t>
  </si>
  <si>
    <t>Districtwide MS4-SWM Improvements - Group 2</t>
  </si>
  <si>
    <t>Districtwide MS4-SWM Improvements - Group 1</t>
  </si>
  <si>
    <t>ROW Phase $200k</t>
  </si>
  <si>
    <t xml:space="preserve">Choosen for funding but project was using 100% state funds so Protect funds could not be added to project.  </t>
  </si>
  <si>
    <t>160/019</t>
  </si>
  <si>
    <t>Huntingdon</t>
  </si>
  <si>
    <t>453/004</t>
  </si>
  <si>
    <t>SR 453 from SR 1017 to Blair Co. Line</t>
  </si>
  <si>
    <t>Steep slope/Rockfall</t>
  </si>
  <si>
    <t xml:space="preserve">Funding for slope/rockfall area is being requested. Project also includes non-PROTECT eligible activities that will be funded on reginal TIP. </t>
  </si>
  <si>
    <t>PA 453 - Huntingdon Co Line to I-99</t>
  </si>
  <si>
    <t>Blair</t>
  </si>
  <si>
    <t>453/015</t>
  </si>
  <si>
    <t>PA 453 - I-99 to Beastons Road</t>
  </si>
  <si>
    <t>453/016</t>
  </si>
  <si>
    <t>2047/009</t>
  </si>
  <si>
    <t>Meyersdale Bypass to Garrett Curve</t>
  </si>
  <si>
    <t>Slope failure</t>
  </si>
  <si>
    <t>Slide Remediation</t>
  </si>
  <si>
    <t>SR 136 (Main Street)-Slide Remediation</t>
  </si>
  <si>
    <t>Washington</t>
  </si>
  <si>
    <t>SR 4022 (Labelle Road)-Slide Remediation</t>
  </si>
  <si>
    <t>Fayette</t>
  </si>
  <si>
    <t>SR 4028 (Tippecanoe Road)-Slide Remediation</t>
  </si>
  <si>
    <t>SR 18 (Browns Creek Rd)-Slide Rem Seg 610</t>
  </si>
  <si>
    <t>Greene</t>
  </si>
  <si>
    <t>SR 18 (Browns Creek Rd) Seg 570-Slide Rem</t>
  </si>
  <si>
    <t xml:space="preserve">PE is being completed on MPMS#121066 which is the Parent project </t>
  </si>
  <si>
    <t>SR 221 (Plumsock Road)-Slide Remediation</t>
  </si>
  <si>
    <t>SR 1001 (Reissing Road)-Slide Remediation</t>
  </si>
  <si>
    <t>SR 993 (Broadway Ave) Seg 140 Offset 908-Slide Rem</t>
  </si>
  <si>
    <t>Westmoreland</t>
  </si>
  <si>
    <t xml:space="preserve">SR 993 (Broadway Ave) Seg 140 Offset 1133-Slide </t>
  </si>
  <si>
    <t>SR 4019 (Leger Road)-Slide Remediation</t>
  </si>
  <si>
    <t>SR 4031 (Baker School Road)-Slide Remediation</t>
  </si>
  <si>
    <t>SR 4033 (Trafford Road)-Slide Remediation</t>
  </si>
  <si>
    <t>SR 4073 (White Cloud Road)-Slide Remediation</t>
  </si>
  <si>
    <t>BPN 4</t>
  </si>
  <si>
    <t>BPN 3</t>
  </si>
  <si>
    <t>Lancaster</t>
  </si>
  <si>
    <t>Cumberland</t>
  </si>
  <si>
    <t>Perry</t>
  </si>
  <si>
    <t>Dauphin</t>
  </si>
  <si>
    <t>Rock Scaling</t>
  </si>
  <si>
    <t>Sinkhole Repair</t>
  </si>
  <si>
    <t>Slope Stabilization</t>
  </si>
  <si>
    <t>Slope Cleaning</t>
  </si>
  <si>
    <t>Lebanon</t>
  </si>
  <si>
    <t>Highway Reconstruction</t>
  </si>
  <si>
    <t>Stream Mitigation</t>
  </si>
  <si>
    <t>1023/000</t>
  </si>
  <si>
    <t>Segment: 010</t>
  </si>
  <si>
    <t>3017/032</t>
  </si>
  <si>
    <t>Segment: 010-040</t>
  </si>
  <si>
    <t>Segment: 010-020</t>
  </si>
  <si>
    <t>Segment: 160-190</t>
  </si>
  <si>
    <t>Segment: 270</t>
  </si>
  <si>
    <t>Segment: 150-210</t>
  </si>
  <si>
    <t>Segment: 460</t>
  </si>
  <si>
    <t>Segment: 260-270</t>
  </si>
  <si>
    <t>Segment: 370</t>
  </si>
  <si>
    <t>Segment: 341</t>
  </si>
  <si>
    <t>Segment: 350-360</t>
  </si>
  <si>
    <t>Segment: 120</t>
  </si>
  <si>
    <t>Segment: 281</t>
  </si>
  <si>
    <t>30/095</t>
  </si>
  <si>
    <t>441/000</t>
  </si>
  <si>
    <t>74/000</t>
  </si>
  <si>
    <t>11/000</t>
  </si>
  <si>
    <t>22/000</t>
  </si>
  <si>
    <t>1001/000</t>
  </si>
  <si>
    <t>34/000</t>
  </si>
  <si>
    <t>641/000</t>
  </si>
  <si>
    <t>425/000</t>
  </si>
  <si>
    <t>1015/000</t>
  </si>
  <si>
    <t>SR 1015 (William Penn Hwy) Slope Failure Repairs</t>
  </si>
  <si>
    <t>SR 1023 (Small Valley Road) Stream Mitigation</t>
  </si>
  <si>
    <t>Lingle Avenue Reconstruct</t>
  </si>
  <si>
    <t>PA 641 (Timmons Road) Slope Failure Repairs</t>
  </si>
  <si>
    <t>SR 425 (Furnace Road) Slope Failure Repair</t>
  </si>
  <si>
    <t>SR 34 (Red Hill Road) Slope Failure Repair</t>
  </si>
  <si>
    <t>SR 1001 (Gold Mine Road) Slope Failure Repair</t>
  </si>
  <si>
    <t>SR 22 William Penn Hwy Slope Failure Repair</t>
  </si>
  <si>
    <t>SR 11 Susquehanna Trail Slope Failure Repair 2</t>
  </si>
  <si>
    <t>SR 11 Susquehanna Trail Slope Failure Repair 1</t>
  </si>
  <si>
    <t>SR 616 (Baltimore Street) Retaining Wall</t>
  </si>
  <si>
    <t>SR 16 Retaining Wall</t>
  </si>
  <si>
    <t>US30: PA74 to N George St</t>
  </si>
  <si>
    <t>SR 441 (River Road) Slope Repair</t>
  </si>
  <si>
    <t>SR 74 Waggoners Gap Road Slope Failure Repair</t>
  </si>
  <si>
    <t>BPN-3</t>
  </si>
  <si>
    <t>422/259</t>
  </si>
  <si>
    <t xml:space="preserve">SR 422 Shawood Pipe </t>
  </si>
  <si>
    <t>Venango</t>
  </si>
  <si>
    <t>3021-0070-1500</t>
  </si>
  <si>
    <t>Venango SR 3021 Slide (GRP #1)</t>
  </si>
  <si>
    <t xml:space="preserve">project is not funded on the TYP.  Project is the lead on a group of projects on application.  </t>
  </si>
  <si>
    <t>Warren</t>
  </si>
  <si>
    <t>0059-0150-0600</t>
  </si>
  <si>
    <t>SR 59 Slide - PROTECT</t>
  </si>
  <si>
    <t>Crawford</t>
  </si>
  <si>
    <t>0322-0660-2004</t>
  </si>
  <si>
    <t>Bridge Sediment Removal - Districtwide 2024</t>
  </si>
  <si>
    <t>project is not funded on the TYP.  Project is a group project for five structures that need sediment and disposition removed.</t>
  </si>
  <si>
    <t>0020-0730-1146</t>
  </si>
  <si>
    <t>Scour Critical Bridge Group - Northwest 2024</t>
  </si>
  <si>
    <t>0006-0610-0000</t>
  </si>
  <si>
    <t>project is not funded on the TYP.  Project is a group project for 14 structures that are Scour Critical</t>
  </si>
  <si>
    <t>Scour Critical Bridge Group - Erie 2024</t>
  </si>
  <si>
    <t>Mercer</t>
  </si>
  <si>
    <t>0058-0580-1131</t>
  </si>
  <si>
    <t>SR 58: US 19 to Campbell Drive</t>
  </si>
  <si>
    <t>Bridge/Stormwater</t>
  </si>
  <si>
    <t>1041-0010-2100</t>
  </si>
  <si>
    <t>Crawford - SR 1041 Slide (GRP #2)</t>
  </si>
  <si>
    <t>Adams</t>
  </si>
  <si>
    <t>121427</t>
  </si>
  <si>
    <t>121426</t>
  </si>
  <si>
    <t>121425</t>
  </si>
  <si>
    <t>121424</t>
  </si>
  <si>
    <t>121423</t>
  </si>
  <si>
    <t>121437</t>
  </si>
  <si>
    <t>100194</t>
  </si>
  <si>
    <t>120708</t>
  </si>
  <si>
    <t xml:space="preserve">BrKey: 50914. Mitigation to correct existing, failing stone masonry retaining wall. </t>
  </si>
  <si>
    <t>BrKey: 50757. Replace existing, 278', failing stone masonry retaining wall. Top 3' of wall serves as barrier; parking has been prevented adjacent the structure. Adjacent Valley Street Bridge (BRKey 56073) and Manchester Street Bridge (BRKey 37542).</t>
  </si>
  <si>
    <t>BrKey: 275</t>
  </si>
  <si>
    <t>BrKey: 14323</t>
  </si>
  <si>
    <t>BrKey: 17554</t>
  </si>
  <si>
    <t>BrKey: 17555</t>
  </si>
  <si>
    <t>BrKey: 21396</t>
  </si>
  <si>
    <t>BrKey: 21443</t>
  </si>
  <si>
    <t>BrKey: 21591</t>
  </si>
  <si>
    <t>BrKey: 21617</t>
  </si>
  <si>
    <t>BrKey: 22798</t>
  </si>
  <si>
    <t>BrKey: 22822</t>
  </si>
  <si>
    <t>BrKey: 14418</t>
  </si>
  <si>
    <t>BrKey: 29503</t>
  </si>
  <si>
    <t>BrKey: 29511</t>
  </si>
  <si>
    <t>BrKey: 37542</t>
  </si>
  <si>
    <t>BrKey: 37550</t>
  </si>
  <si>
    <t>BrKey: 37595</t>
  </si>
  <si>
    <t>BrKey: 37655</t>
  </si>
  <si>
    <t>BrKey: 37688</t>
  </si>
  <si>
    <t>BrKey: 37749</t>
  </si>
  <si>
    <t>3001/000</t>
  </si>
  <si>
    <t>SR 3001 over Trib to Conewago Creek</t>
  </si>
  <si>
    <t>Cameron St ovr Asylum Run</t>
  </si>
  <si>
    <t>230/042</t>
  </si>
  <si>
    <t>3012/027</t>
  </si>
  <si>
    <t>Social Island Road Bridge-C</t>
  </si>
  <si>
    <t>Social Island Road Bridge 2-C</t>
  </si>
  <si>
    <t>3012/034</t>
  </si>
  <si>
    <t>1013/000</t>
  </si>
  <si>
    <t>Cider Mill Rd/Conestoga</t>
  </si>
  <si>
    <t>SR 1035 over Middle Creek</t>
  </si>
  <si>
    <t>1035/000</t>
  </si>
  <si>
    <t>2040/000</t>
  </si>
  <si>
    <t>SR 2040 over Trib Pequea Creek</t>
  </si>
  <si>
    <t>3011/000</t>
  </si>
  <si>
    <t>SR 3011 over Trib to Conewingo Creek</t>
  </si>
  <si>
    <t>4011/000</t>
  </si>
  <si>
    <t>SR 4011 over Quittapahilla Creek</t>
  </si>
  <si>
    <t>4025/000</t>
  </si>
  <si>
    <t>SR 4025 over Black Spring Creek</t>
  </si>
  <si>
    <t>Market St ov Juniata River</t>
  </si>
  <si>
    <t>849/020</t>
  </si>
  <si>
    <t>PA 34 ov Trout Run</t>
  </si>
  <si>
    <t>34/068</t>
  </si>
  <si>
    <t>Waggoners Gap Rd ov GV 2</t>
  </si>
  <si>
    <t>Main St ov SB Codorus Creek</t>
  </si>
  <si>
    <t>216/000</t>
  </si>
  <si>
    <t>Codorus Creek Bridge</t>
  </si>
  <si>
    <t>462/059</t>
  </si>
  <si>
    <t>Market St ov Trib to Kruetz Ck</t>
  </si>
  <si>
    <t>Pines Rd over Fishing Creek</t>
  </si>
  <si>
    <t>Bridge Preservation</t>
  </si>
  <si>
    <t>1009/000</t>
  </si>
  <si>
    <t>2002/022</t>
  </si>
  <si>
    <t>Springwood Road Bridge ovr Stony Crk</t>
  </si>
  <si>
    <t>Muddy Creek Forks Bridge</t>
  </si>
  <si>
    <t>2044/000</t>
  </si>
  <si>
    <t>Culvert Replacement</t>
  </si>
  <si>
    <t>Substructure Jacketing</t>
  </si>
  <si>
    <t>Minor Repairs</t>
  </si>
  <si>
    <t>BrKey: 50603. Arrest leaning concrete retaining wall.</t>
  </si>
  <si>
    <t>SR 11 BRKEY 50603 Retaining Wall Improvement</t>
  </si>
  <si>
    <t>443-02B</t>
  </si>
  <si>
    <t>715-04B</t>
  </si>
  <si>
    <t>2012-02B</t>
  </si>
  <si>
    <t>3023-02B</t>
  </si>
  <si>
    <t>Weatherly Wall</t>
  </si>
  <si>
    <t>Race St over Swamp Creek</t>
  </si>
  <si>
    <t xml:space="preserve">The project involves replacing the existing deteriorated two metal pipe culvert bridge that carries Race Street over Swamp Creek with a new box culvert, and also includes stream re-alignment and bank stability improvements of Swamp Creek. The existing pipe culvert is in poor condition and undersized hydraulically.  Swamp Creek has a history of stream meandering and has two sharp 90° bends along the upstream inlet.  These sharp bends in the stream are causing frequent flooding, scour issues, and continuous erosion of the stream banks.  The proposed box culvert will provide a larger hydraulic opening compared to the existing pipe culverts to reduce the frequency of flooding and improve the overall hydraulics through the facility.  The existing stream channel will be re-aligned to reduce the severity of the bending upstream of the structure. </t>
  </si>
  <si>
    <t>Culvert w/stream realignment</t>
  </si>
  <si>
    <t>High</t>
  </si>
  <si>
    <t>2023-02B</t>
  </si>
  <si>
    <t>1026-04B</t>
  </si>
  <si>
    <t>Long Lane over West Pine Creek</t>
  </si>
  <si>
    <t xml:space="preserve">Culvert </t>
  </si>
  <si>
    <t xml:space="preserve">The existing bridge is skewed 60° relative to the roadway, undersized hydraulically, and is poorly aligned with the natural flow of the stream. This stream bend at the structure is causing frequent flooding, scour issues, and stream bank /roadway embankement erosion. The proposed box culvert will provide a larger hydraulic opening with a raised low chord compared to the existing bridge, and is skewed 45° relative to the roadway. </t>
  </si>
  <si>
    <t>Lehigh</t>
  </si>
  <si>
    <t>2018-01B</t>
  </si>
  <si>
    <t>Indian Creek Rd over Liebert Creek</t>
  </si>
  <si>
    <t xml:space="preserve">The existing culvert currently passes approximately the 0.5-year storm and has washed away many times over the years.  Most recently during Hurricane Isaias (50-year storm), the entire roadway was washed away and required extensive emergency repairs.  The roadway is situated at a low point in a broad valley with a wide floodplain.  Several alternatives were studied; however a proposed structure that would allow the 10-year storm to pass would require raising the profile approximately 5 feet. This increase would cause significant increase in water surface elevations for all storm events.  The project determined the best solution was raising the profile 6 inches and using a proposed 24' wide box culvert.  </t>
  </si>
  <si>
    <t>512-04B</t>
  </si>
  <si>
    <t>Northampton</t>
  </si>
  <si>
    <t>Beth-Bath Pike over Monocacy Creek</t>
  </si>
  <si>
    <t xml:space="preserve">The proposed project includes replacing the existing structure with a triple-cell precast concrete box culvert on a slightly different roadway alignment.  The project also includes channel grading upstream and downstream of the project site, which will better align the proposed structure with channel than in the existing condition. The overtopping event for the existing bridge is the 10-year flood, whereas the 25-year flood is the overtopping event for the proposed culvert. </t>
  </si>
  <si>
    <t>22-WDN</t>
  </si>
  <si>
    <t>US 22 Widening</t>
  </si>
  <si>
    <t>This project involves widening US 22 to 6 lanes from the 15th Street Interchange to western Airport Road Interchange ramps. Environmental clearance being pursued for the entire corridor (15th Street Interchange to western Airport Road Interchange ramps) as well as SR 145 over Jordan Creek (based on previous ruling of lack of independent utility for widening).</t>
  </si>
  <si>
    <t>309-19M</t>
  </si>
  <si>
    <t>Center Valley Parkway</t>
  </si>
  <si>
    <t>Roadway/Bridge</t>
  </si>
  <si>
    <t xml:space="preserve">The existing signalized intersection has a known flooding history, which negatively effects regional mobility during significant storms multiple times a year. Raising SR 309 to go over SR 2036/SR 2044 will eliminate the need to close SR 309, part of the NHS, during storm events allowing continued mobility throughout the region.  However, the project also has the goal of raising the elevations of Center Valley Parkway and W. Saucon Valley Road as far above the 100-year floodplain elevation as feasible to decrease flooding closures on the more local roadway network as well. </t>
  </si>
  <si>
    <t>Carbon</t>
  </si>
  <si>
    <t>Retaining Wall</t>
  </si>
  <si>
    <t xml:space="preserve">The existing retaining wall consists of a 400’ long by 10’ high concrete gravity wall which appears to be founded on bedrock. A 150’ long section of the wall exhibits severe scaling, wide fractures and is rotated away from fill. The condition of the wall has caused instability of the structure and threatens the stability of the supported roadway,  utilities, and the waterway which fronts the wall. </t>
  </si>
  <si>
    <t>4010-WWR</t>
  </si>
  <si>
    <t>Advanced scour is present at the existing bridge.  The proposed design includes properly designed scour protection.</t>
  </si>
  <si>
    <t>443 over Mill Creek</t>
  </si>
  <si>
    <t>Monroe</t>
  </si>
  <si>
    <t>US 209 Business over Kettle Creek</t>
  </si>
  <si>
    <t xml:space="preserve">The proposed structure will lengthened to provide a larger hydraulic opening than the existing bridge to pass the PADEP regulatory design events. The proposed stream section through the bridge includes a low flow channel to avoid over-widening the stream and adversely affecting the normal flow characteristics of the stream.  R-8 scour protection will be provided at the abutments. </t>
  </si>
  <si>
    <t>Kellersville Historic Structures</t>
  </si>
  <si>
    <t>The proposed structures will provide larger hydraulic openings than the existing structures to allow more water to flow faster through the bridge and the culvert. The proposed bridge reduces flood elevations. Riprap will be placed as scour protection at the bridge along the upstream and downstream banks to address erosion.</t>
  </si>
  <si>
    <t>not created</t>
  </si>
  <si>
    <t xml:space="preserve">Segment 0440 Offset 0225 </t>
  </si>
  <si>
    <t xml:space="preserve">SR 6 Wyalusing Slide </t>
  </si>
  <si>
    <t>Segment 0070 Offset 0600</t>
  </si>
  <si>
    <t>Slide repair and stream improvements</t>
  </si>
  <si>
    <t xml:space="preserve">Slide repair and stream improvements </t>
  </si>
  <si>
    <t>not established</t>
  </si>
  <si>
    <t>Segment 0870 Offset 2800</t>
  </si>
  <si>
    <t>New Albany P3 Pipe Replacement</t>
  </si>
  <si>
    <t>3 slide locations on SR 1033</t>
  </si>
  <si>
    <t>slide</t>
  </si>
  <si>
    <t>Road currently closed / may include some stream improvement</t>
  </si>
  <si>
    <t>1033/006</t>
  </si>
  <si>
    <t>1040/009</t>
  </si>
  <si>
    <t>slide repair</t>
  </si>
  <si>
    <t>one lane closed / will include stream improvements</t>
  </si>
  <si>
    <t>Segment 0010 Offset 2082</t>
  </si>
  <si>
    <t>small slide area</t>
  </si>
  <si>
    <t>3015/014</t>
  </si>
  <si>
    <t>repair a slide area on SR 3015 and rock cut on SR 414</t>
  </si>
  <si>
    <t>SR 3015 Closed / Rock removed from SR 414 would be used to repair SR 3015 slide</t>
  </si>
  <si>
    <t>4024/023</t>
  </si>
  <si>
    <t>slide repair / roadway re-alignment</t>
  </si>
  <si>
    <t>one lane closed / roadway re-alignment project</t>
  </si>
  <si>
    <t>Segment 0060 Offset 1750</t>
  </si>
  <si>
    <t>one lane closed</t>
  </si>
  <si>
    <t>Segment 0160 Offset 0250</t>
  </si>
  <si>
    <t>Segment 0120 Offset 2250</t>
  </si>
  <si>
    <t>Segment 0020 Offset 2200</t>
  </si>
  <si>
    <t>1004/012</t>
  </si>
  <si>
    <t>replace undersized culvert</t>
  </si>
  <si>
    <t xml:space="preserve">exisiting culvert may be causing flooding concerns for local community </t>
  </si>
  <si>
    <t>Stream Restoration Project</t>
  </si>
  <si>
    <t>Stream Restoration to protect SR 87 and reduce flooding impacts to local community</t>
  </si>
  <si>
    <t>220/256</t>
  </si>
  <si>
    <t>2032/12S</t>
  </si>
  <si>
    <t>Slide repair and stream restoration</t>
  </si>
  <si>
    <t>Warrensville Road Slide</t>
  </si>
  <si>
    <t>Warrensville Road soil nailing / and culvert replacement</t>
  </si>
  <si>
    <t>3013/07S</t>
  </si>
  <si>
    <t>Slide repair</t>
  </si>
  <si>
    <t>Rock Cut Study Phase</t>
  </si>
  <si>
    <t>High rock cut with past rock falls and closure of US 11 / requesting to start with study phase</t>
  </si>
  <si>
    <t>1,000,000 (study)</t>
  </si>
  <si>
    <t>Sullivan</t>
  </si>
  <si>
    <t>42/095</t>
  </si>
  <si>
    <t>slide repair / culvert repair</t>
  </si>
  <si>
    <t>Mahosky Drainage Concern</t>
  </si>
  <si>
    <t>Segment 0550 Offset 0000</t>
  </si>
  <si>
    <t>Bridge/Slide</t>
  </si>
  <si>
    <t>Slide repair and culvert repair</t>
  </si>
  <si>
    <t>DCNR Trail Slide</t>
  </si>
  <si>
    <t>SR 660 Slide</t>
  </si>
  <si>
    <t>Major slide/ requesting study funding at this time</t>
  </si>
  <si>
    <t>Segment 0100 Offset 0750</t>
  </si>
  <si>
    <t>Segment 0120 Offset 0000</t>
  </si>
  <si>
    <t>Rock Slope Repair Study</t>
  </si>
  <si>
    <t>Rock slope stabilation / study</t>
  </si>
  <si>
    <t>Combined with Bradford SR 3015</t>
  </si>
  <si>
    <t>SR 1056 Culvert</t>
  </si>
  <si>
    <t>Fishing Creek Erosion Repairs</t>
  </si>
  <si>
    <t>Ridge Road Upgrade</t>
  </si>
  <si>
    <t xml:space="preserve">PA 271 Menoher Blvd Slide </t>
  </si>
  <si>
    <t>271/29E</t>
  </si>
  <si>
    <t>Slides Correction</t>
  </si>
  <si>
    <t xml:space="preserve">PA 53 Portage Slide </t>
  </si>
  <si>
    <t>53/41E</t>
  </si>
  <si>
    <t>103/04E</t>
  </si>
  <si>
    <t xml:space="preserve">PA 103 Beacon Lodge Slide </t>
  </si>
  <si>
    <t>ASAP</t>
  </si>
  <si>
    <t>This project is a high priority for the District above the other priorities on the list. This project is necessary as a result of recent heavy rainfall. Due to overall cost of this project, this is the District's highest priority. CON estimate includes anticipated Utility and ROW costs.</t>
  </si>
  <si>
    <t>This project is a high priority for the District above the other priorities on the list. This project is necessary as a result of recent heavy rainfall. CON estimate includes anticipated Utility and ROW costs.</t>
  </si>
  <si>
    <t>APPROVED STUDY PORTION</t>
  </si>
  <si>
    <t>601/17E</t>
  </si>
  <si>
    <t>PA 601 Hollsopple Slope Failure</t>
  </si>
  <si>
    <t>The District received approval for request for emergency procurement procedures on April 30, 2024.</t>
  </si>
  <si>
    <t>Main St</t>
  </si>
  <si>
    <t>East Main Street Retaining Wall</t>
  </si>
  <si>
    <t>Monitored slide area in North Central Region Urban Area.  City of Bradford conitues to seek fund sources for this interest to replace a failing 200-foot long 15-foot high support wall.  The City has applied for a Raise Grant but denied.</t>
  </si>
  <si>
    <t>PROTECT Funds Obligatged</t>
  </si>
  <si>
    <t>A management action has been processed by Central Office, $891,856 PROTECT funds have been added to MPMS 97847. Central Office is also processing the 4232 to convert the Advance Construct to Regular funding.</t>
  </si>
  <si>
    <t>LET</t>
  </si>
  <si>
    <t>YES</t>
  </si>
  <si>
    <t>NOT ELIGIBLE</t>
  </si>
  <si>
    <t>emergency procurement and repair</t>
  </si>
  <si>
    <t>PROTECT Funds Obligated</t>
  </si>
  <si>
    <t>Bridge Restoration</t>
  </si>
  <si>
    <t>Bells Mill &amp; Valley Green Rd o/ Wissahickon Cr</t>
  </si>
  <si>
    <t>7301-WIS</t>
  </si>
  <si>
    <t>Philadelphia</t>
  </si>
  <si>
    <t>8025/250</t>
  </si>
  <si>
    <t>SR 8025 over Roaring Brook and Service Road</t>
  </si>
  <si>
    <t>prior maintenance item for scour (remove veg./debris) &amp; current maintenance items for scour (remove veg./debris and construct rock protection)</t>
  </si>
  <si>
    <t>prior maintenance items for scour (backfill scour hole)</t>
  </si>
  <si>
    <t>4036/250</t>
  </si>
  <si>
    <t>SR 4036 over Falls Creek</t>
  </si>
  <si>
    <t>current maintenance items fro scour (construct rock protect and remove deposits)</t>
  </si>
  <si>
    <t>3006/251</t>
  </si>
  <si>
    <t>SR 3006 over Gardner Creek</t>
  </si>
  <si>
    <t>prior maintenance items for scour (remove deposits and remove veg./debris) &amp; current maintenance items for scour (remove deposits, remove veg./debris, and construct rock protect)</t>
  </si>
  <si>
    <t>SR 118 over Fades Creek Bridge Preservation</t>
  </si>
  <si>
    <t>447/650</t>
  </si>
  <si>
    <t>SR 447 over Branch Wallenpaupack Creek</t>
  </si>
  <si>
    <t>prior maintenance items for scour (remove deposits and remove veg./debris)</t>
  </si>
  <si>
    <t>492/D50</t>
  </si>
  <si>
    <t>SR 492 over Butler Creek</t>
  </si>
  <si>
    <t xml:space="preserve">Bridge </t>
  </si>
  <si>
    <t>current maintenance items for scour (construct rock protect and remove veg./debris)</t>
  </si>
  <si>
    <t>Quittapahilla Creek New Bridge (LVRT Phase 6C)</t>
  </si>
  <si>
    <t xml:space="preserve">new bridge and partial road realignment </t>
  </si>
  <si>
    <t>current maintenance item for scour (remove deposits)</t>
  </si>
  <si>
    <t>Med - listed as Potential for 2025</t>
  </si>
  <si>
    <t>Med - not currently funded - would need time to clear ROW</t>
  </si>
  <si>
    <t>Priority 1. Roadway mitigation to correct two active slides on SR 4023 in Armstrong County. Project will include soil nailing to stabilize the failig slope adjacent to the Allegheny River.   Right‐of‐way, railroad and utility clearances will be required. Currently the roadway has no current restrictions and is open to traffic.</t>
  </si>
  <si>
    <t xml:space="preserve">Priority 2. Replacement of a collapsing corrugated metal pipe culvert under SR 422 and Ramp to I-79 South.  The project includes the replacement of the deteriorating pipe with a new pipe.  The upstream section, consisting of glacial till, will receive stream enhancements, erosion control mitigations as well as slope flattening to mitigate future slides of the glacial till into the stream area.  </t>
  </si>
  <si>
    <t>Priority 3. Due to this structure being over topped during a past high water event, the possibility of raising the profile of the approaches and increasing the hydraulic opening will be the resiliency based focus of this project in order to reduce the chances of over topping for future events.</t>
  </si>
  <si>
    <t>Priority 4. Replacement of existing bridge with a structure having a larger hydraulic opening and higher roadway profile raising above the 100yr storm elevation improving flood water passage and miminizing flood impacts thereby providing increased resliency at this facility.</t>
  </si>
  <si>
    <t>Priority 5 - Replacement of existing bridge with a structure having a larger hydraulic opening and higher roadway profile raising above the 100yr and 500 yr storm elevation improving flood water passage and miminizing flood impacts thereby providing increased resliency at this facility.</t>
  </si>
  <si>
    <t>Priority 6. Rehabilitation of arch culvert under 150' of fill to address scour present within the culvert up to 6' deep.  Streambed paving with fish baffles are anticipated at mitigating efforts</t>
  </si>
  <si>
    <t>low - not programmed on TIP, additional state funds would be needed for culvert cleanout.  R/W will be required.  No design started at this time</t>
  </si>
  <si>
    <t>29/D50</t>
  </si>
  <si>
    <t>SR 29 over Tributary to Snake Creek</t>
  </si>
  <si>
    <t>prior maintenance items for scour (construct rock protection, remove deposits, and underpin footing) and current maintenance items for scour (construct rock protection, backfill scour hole, remove veg./debris, and remove deposits)</t>
  </si>
  <si>
    <t>current maintenance items for scour (backfill scour hole and remove veg./debris)</t>
  </si>
  <si>
    <t>3015/270</t>
  </si>
  <si>
    <t>SR 3015 over Lackawanna River</t>
  </si>
  <si>
    <t>652/SLD</t>
  </si>
  <si>
    <t>SR 652 Slide</t>
  </si>
  <si>
    <t>1007/650</t>
  </si>
  <si>
    <t>SR 1007 over Boyd's Creek</t>
  </si>
  <si>
    <t xml:space="preserve">prior maintenance items for scour (remove deposits, construct rock protection, and remove veg./debris) </t>
  </si>
  <si>
    <t>2008/350</t>
  </si>
  <si>
    <t>SR 2008 over Espy Run</t>
  </si>
  <si>
    <t>1015/770</t>
  </si>
  <si>
    <t>SR 1015 over Field Brook Creek</t>
  </si>
  <si>
    <t>3016/SLD</t>
  </si>
  <si>
    <t>SR 3016 Slide</t>
  </si>
  <si>
    <t>4035/350</t>
  </si>
  <si>
    <t>SR 4035 over Pine Creek</t>
  </si>
  <si>
    <t>3030/D50</t>
  </si>
  <si>
    <t>SR 3030 over Van Auken Creek</t>
  </si>
  <si>
    <t>prior maintenance item for scour (remove veg./debris)</t>
  </si>
  <si>
    <t>11/350 and 7303/350</t>
  </si>
  <si>
    <t>93931 and 67255</t>
  </si>
  <si>
    <t>SR 11 over SR 2037, Susquehanna River and Railroad</t>
  </si>
  <si>
    <t>prior maintenance item for scour (remove veg./debris) and current maintenance items for scour (construct rock protect and remove veg./debris)</t>
  </si>
  <si>
    <t>Priority</t>
  </si>
  <si>
    <t>1 N</t>
  </si>
  <si>
    <t>2 N</t>
  </si>
  <si>
    <t>3 N</t>
  </si>
  <si>
    <t>4 N</t>
  </si>
  <si>
    <t>1 W</t>
  </si>
  <si>
    <t>2 W</t>
  </si>
  <si>
    <t>1 S</t>
  </si>
  <si>
    <t>2 S</t>
  </si>
  <si>
    <t>3 S</t>
  </si>
  <si>
    <t>Priority Key:</t>
  </si>
  <si>
    <t>NOTE:</t>
  </si>
  <si>
    <t>All Priority ranked projects can be obligated within 2025-26 timeframe.</t>
  </si>
  <si>
    <t>              1 N, 2 N, etc. – Northern Tier Planning Region priority rank 1, 2, etc.</t>
  </si>
  <si>
    <t>              1 W, 2 W, etc. – Williamsport Area Planning Region priority rank 1, 2, etc.</t>
  </si>
  <si>
    <t>              1 S, 2 S, etc. – SEDA COG Planning Region  priority ranking 1, 2, etc.</t>
  </si>
  <si>
    <t>3032/DNG</t>
  </si>
  <si>
    <t>SR 3032 Drainage Improvement</t>
  </si>
  <si>
    <t>Pipe</t>
  </si>
  <si>
    <t>Replacing the existing 58"x36" with a 60"x38" reinforce concrete elliptical pipe.</t>
  </si>
  <si>
    <t>1994/654</t>
  </si>
  <si>
    <t>I-81</t>
  </si>
  <si>
    <t>Active Projects Requesting PROTECT Funding</t>
  </si>
  <si>
    <t xml:space="preserve">BrKey: 14418; $600k for under-pier repairs </t>
  </si>
  <si>
    <t>BrKey: 37688; Let 3/12/2026; Substructure failure justifying PROTECT</t>
  </si>
  <si>
    <t>34/046</t>
  </si>
  <si>
    <t>Carlisle Road Bridge 4</t>
  </si>
  <si>
    <t>BrKey 72; increasing hydraulic opening</t>
  </si>
  <si>
    <t>3002/016</t>
  </si>
  <si>
    <t>Rock Creek Bridge</t>
  </si>
  <si>
    <t>BrKey 281; moderate scour throughout</t>
  </si>
  <si>
    <t>Unstarted Projects Requesting PROTECT Funding</t>
  </si>
  <si>
    <t>Active Projects Potentially Requesting PROTECT Funding</t>
  </si>
  <si>
    <t>BrKey: 17555; bundled with above 17554</t>
  </si>
  <si>
    <t>MPO Requests</t>
  </si>
  <si>
    <t>Round 1 submission</t>
  </si>
  <si>
    <r>
      <t xml:space="preserve">BrKey: 17554; </t>
    </r>
    <r>
      <rPr>
        <sz val="11"/>
        <color rgb="FFFF0000"/>
        <rFont val="Calibri"/>
        <family val="2"/>
        <scheme val="minor"/>
      </rPr>
      <t>Current Let end of '26 - check w/Ammerman</t>
    </r>
  </si>
  <si>
    <t>SR 837 Slide Remediation</t>
  </si>
  <si>
    <t>District #1 Priority New Request
Funding for construction costs for slope/rockfall area is being requested. Project also includes non-PROTECT eligible activities that will be funded on reginal TIP. Project has high potential for letting.</t>
  </si>
  <si>
    <t xml:space="preserve">Funding for construction of slope/rockfall area is being requested. Project also includes non-PROTECT eligible activities that will be funded on reginal TIP. </t>
  </si>
  <si>
    <t>Funding for construction of slide repair is being requested.</t>
  </si>
  <si>
    <t>Rank</t>
  </si>
  <si>
    <t>Slope repair, requesting design money for PE and FD.                                                                                                                                                                                                                                           "A failure of the rock face is occurring due to block failures along joints, perpendicular to the bedding planes.  Loss of bottom support is from differential weathering of two siltstone layers between sandstone layers.  Total rock face height = 21 ft, Bottom failure height = 9 ft, Overhang width = 6 ft.
     Permanent remediation will involve the layback of the existing rock face via pre-split blasting methods.
     Recommended Immediate Repair:
•	Clean our rock debris between concrete barrier and rock race to allow catchment of future rock falls.
•	Dimensions of rock debris removal:
o	Length = 40 ft
o	Width = 8 ft
o	Depth = 6 ft
o	Approximately 70 CY
o	Suggest travel lane closure and Gradall for rock debris removal."</t>
  </si>
  <si>
    <t>The existing bridge floods/overtops structure during 50-Year Event; Proposed bridge passes flow underneath structure during 50-Year Event.</t>
  </si>
  <si>
    <t>715 over McMichael Creek</t>
  </si>
  <si>
    <t>Beaver</t>
  </si>
  <si>
    <t>Barclay Hill Slide Repair</t>
  </si>
  <si>
    <t>Slide remediation (stablize slope, improve drainage and repave throughout the state route) on SR4037 between SR 68 and John E Gray Drive in Industry Borough, Beaver County.</t>
  </si>
  <si>
    <t>Hunter Road Slide Repair</t>
  </si>
  <si>
    <t>Slide remediation (stablize slope, improve drainage and repave throughout the state route) on SR 2080 between High View Drive and Colorado Street in Penn Hills Township, Allegheny County.</t>
  </si>
  <si>
    <t xml:space="preserve">SR 381 (Ohiopyle Mill Road) – Slide Remediation </t>
  </si>
  <si>
    <t>Design is being completed in house utilizing an in house design line item</t>
  </si>
  <si>
    <t xml:space="preserve">SR 2018 (Kirby Road) Seg 10 – Slide Remediation </t>
  </si>
  <si>
    <t xml:space="preserve">SR 2018 (Kirby Road) Seg 20 – Slide Remediation </t>
  </si>
  <si>
    <t>SR 19 (Amity Ridge Road) - Slide Remediation</t>
  </si>
  <si>
    <t>SR 1010 (Valley Brook Road) - Slide Remediation</t>
  </si>
  <si>
    <t xml:space="preserve"> SR 2027 (State Street) - Slide Remediation</t>
  </si>
  <si>
    <t>SR 3009 (Sunset Beach Road) - Slide Remediation</t>
  </si>
  <si>
    <t>SR 3035 (Rocky Run Road)  - Slide Remediation</t>
  </si>
  <si>
    <t>SR 4006 (Francis Mine Road)  - Slide Remediation</t>
  </si>
  <si>
    <t>SR 981 (Avonmore Road)  - Slide Remediation</t>
  </si>
  <si>
    <t>Committed</t>
  </si>
  <si>
    <t>project is not funded on the TYP.  Estimated costs are for ROW and Utilities. - Resubmitting</t>
  </si>
  <si>
    <t>project is not funded on the TYP.  Project is a group project for 10 structures that are Scour Critical - Resubmitting</t>
  </si>
  <si>
    <t>Estimate reflects only PROTECT portion.  Project is funded on the TIP for non-PROTECT work.   - Resubmitting</t>
  </si>
  <si>
    <t>project is not funded on the TYP.  Project is the lead on a group of projects on application.   - Resubmitting</t>
  </si>
  <si>
    <t>Submissions for 2025</t>
  </si>
  <si>
    <r>
      <rPr>
        <b/>
        <sz val="11"/>
        <color theme="1"/>
        <rFont val="Calibri"/>
        <family val="2"/>
        <scheme val="minor"/>
      </rPr>
      <t>No. 3 Priority with PE iniated in December of 2022</t>
    </r>
    <r>
      <rPr>
        <sz val="11"/>
        <color theme="1"/>
        <rFont val="Calibri"/>
        <family val="2"/>
        <scheme val="minor"/>
      </rPr>
      <t>.  Monitored slide area on North Central Region Core Route.  Project has programmed State Funds for PE on the Current TIP.</t>
    </r>
  </si>
  <si>
    <t>Clearfield</t>
  </si>
  <si>
    <t>879/DRG</t>
  </si>
  <si>
    <t>SR 879 ByPass Drainage Project</t>
  </si>
  <si>
    <t>Drainage Improvement</t>
  </si>
  <si>
    <t>The existing storm water system consists of over 3,000 feet of pipe that may be undersized and has experienced pipe separation at inlets, scour holes, and erosion.  There are abandoned mines will be examined for mitigation of acid runoff.</t>
  </si>
  <si>
    <r>
      <t xml:space="preserve">Previously Awarded, refer to project data below.  Requesting additional Construction Phase Funds of $750,000, refer to Updated Application. </t>
    </r>
    <r>
      <rPr>
        <sz val="11"/>
        <color theme="1"/>
        <rFont val="Calibri"/>
        <family val="2"/>
        <scheme val="minor"/>
      </rPr>
      <t xml:space="preserve"> Increased horizontal and vertical improvements will be necessary.  Planned Let Date has slipped into 2027.</t>
    </r>
  </si>
  <si>
    <t>Centre County Resilient Routes</t>
  </si>
  <si>
    <t>STUDY</t>
  </si>
  <si>
    <t xml:space="preserve">Resilient Routes: A Comprehensive Strategy for Strengthening Centre County's Transportation Network Against Extreme Weather </t>
  </si>
  <si>
    <t>219/0</t>
  </si>
  <si>
    <t>Curry Run Slide</t>
  </si>
  <si>
    <t xml:space="preserve">GeoTech No. 4 Priority.  Monitored since 2002, existing gabion wall that is failing and could cause loss of roadway.  Single lane closure would result in temporary traffic signalization, no viable detour option. </t>
  </si>
  <si>
    <t>120/0</t>
  </si>
  <si>
    <t>Driftwood SR 120 Slide</t>
  </si>
  <si>
    <t>GeoTech No. 5 Priority.  Monitored since 2018, extending through two segments, fill side with a loss of material and losing a lane.  Areas have railroad tie walls built long ago that are now failing, causing loss of material.  Severely steep slope and over the Norfolk Souhern Railroad make this a priority in need of attention.  Detour is approximately 50 miles.</t>
  </si>
  <si>
    <t>Mifflin</t>
  </si>
  <si>
    <t>322/0</t>
  </si>
  <si>
    <t>Mann's Narrows Wall/Rock Slope</t>
  </si>
  <si>
    <t>GeoTech No. 6 Priority.  Monitored since 2020 when a significant amount of debris closed SR 1005 for 2 weeks.  Debris reached the adjacent US Route 322.  Rock fall mitigation is proposed with rock scaling, rock bolting, and rock slope mesh.</t>
  </si>
  <si>
    <t>Clinton</t>
  </si>
  <si>
    <t>SR 120 Fill Slopes</t>
  </si>
  <si>
    <t>GeoTech No. 7 Priority.  Soil slope hazards at various locations along a 6.5 mile stretch of SR 120 corridor continue to fail on the fill side of the roadway.  Losing roadway on SR 120 induces a 50 mile detour.</t>
  </si>
  <si>
    <t>Flegal Road</t>
  </si>
  <si>
    <t>Flegal Road T-519 Storm water Improvements</t>
  </si>
  <si>
    <t>Stormwater runoff has led to erosion and deterioration of roadway and shoulders.  Infrastructure degradation.indentified earlier this year as a sinkhole developed near the Patient-Centered Health building.  Township is actively seeking other fund sources for the necessary improvements.</t>
  </si>
  <si>
    <t>2012/0</t>
  </si>
  <si>
    <t>Cooper Street Soil Slide</t>
  </si>
  <si>
    <t>GeoTech No. 8 Priority.  Monitored since August of 2018, slope and shoulder have been failing resulting in continuous subsidence of the shoulder and pavement, and displacement of the guiderail. Detour is approximately 1.5 mile.</t>
  </si>
  <si>
    <t>4007/0</t>
  </si>
  <si>
    <t>Brion Slope/Moose Run Slide</t>
  </si>
  <si>
    <t xml:space="preserve">GeoTech No. 9 Priority.  Monitored since 2014, slope failure on fill side of roadway cut.  Maintenance has built up slope and shoulder to mitigate travelling hazards.  Detour is approximately 5 miles. </t>
  </si>
  <si>
    <t>Juniata</t>
  </si>
  <si>
    <t>3005/0</t>
  </si>
  <si>
    <t>Chicken Plant Road Slide</t>
  </si>
  <si>
    <t>GeoTech No. 10 Priority.  Monitored since 2010, continuing slope failure with susidence reaching the centerline now.  Detour is approximately 5 miles.</t>
  </si>
  <si>
    <t>ELK</t>
  </si>
  <si>
    <t>2007/0</t>
  </si>
  <si>
    <t>Kersey Road Subsidence</t>
  </si>
  <si>
    <t>Hwy Restoration</t>
  </si>
  <si>
    <t>GeoTech No. 11 Priority.  Monitored since 2019.  Lane subsidence and roadway deterioration becoming potential hazard.</t>
  </si>
  <si>
    <t>Previously Awarded in 2023/24</t>
  </si>
  <si>
    <r>
      <rPr>
        <b/>
        <sz val="11"/>
        <color theme="1"/>
        <rFont val="Calibri"/>
        <family val="2"/>
        <scheme val="minor"/>
      </rPr>
      <t>No. 1 Priority with PE iniated in August of 2022.</t>
    </r>
    <r>
      <rPr>
        <sz val="11"/>
        <color theme="1"/>
        <rFont val="Calibri"/>
        <family val="2"/>
        <scheme val="minor"/>
      </rPr>
      <t xml:space="preserve">  Monitored slide area on North Central Region Core Route.  Project has programmed State Funds for PE on the Previous TIP with a request for additional funds to be added onto the Current TIP.</t>
    </r>
  </si>
  <si>
    <t>w/$300,000 Awarded</t>
  </si>
  <si>
    <t>w/$805,509 Awarded</t>
  </si>
  <si>
    <r>
      <rPr>
        <b/>
        <sz val="11"/>
        <color theme="1"/>
        <rFont val="Calibri"/>
        <family val="2"/>
        <scheme val="minor"/>
      </rPr>
      <t>Identified as a Priority with PE Initiated in June of 2023.</t>
    </r>
    <r>
      <rPr>
        <sz val="11"/>
        <color theme="1"/>
        <rFont val="Calibri"/>
        <family val="2"/>
        <scheme val="minor"/>
      </rPr>
      <t xml:space="preserve">  Monitored slide area In SEDA-COG Region.  PROJECT SCOPE:  Repair of the existing roadway and slope stability/slide area, may include fill side structure improvements, possible roadway alignment adjustments both horizontally and vertically, drainage improvements and guiderail improvements.  Project has Programmed Federal Funds on the Current TIP.  Planned Let Date in 2027.</t>
    </r>
  </si>
  <si>
    <t>w/$450,000 Awarded</t>
  </si>
  <si>
    <t>w/$550,000 Awarded</t>
  </si>
  <si>
    <r>
      <rPr>
        <b/>
        <sz val="11"/>
        <color theme="1"/>
        <rFont val="Calibri"/>
        <family val="2"/>
        <scheme val="minor"/>
      </rPr>
      <t>No. 2 Priority with PE initiated in December of 2022</t>
    </r>
    <r>
      <rPr>
        <sz val="11"/>
        <color theme="1"/>
        <rFont val="Calibri"/>
        <family val="2"/>
        <scheme val="minor"/>
      </rPr>
      <t>.  Monitored slide area on North Central Region Core Route. Project has programmed State Funds for PE on the Current TIP.</t>
    </r>
  </si>
  <si>
    <t>w/$1,600,000 Awarded</t>
  </si>
  <si>
    <t>w/$210,000 Awarded</t>
  </si>
  <si>
    <t>w/$1,000,000 Awarded</t>
  </si>
  <si>
    <t>w/$360,000 Awarded</t>
  </si>
  <si>
    <t>w/$240,000 Awarded</t>
  </si>
  <si>
    <t>w/$810,750 Awarded</t>
  </si>
  <si>
    <t>Original NOTES:</t>
  </si>
  <si>
    <t>100% state A581 funds using In house design line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</si>
</sst>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
    <numFmt numFmtId="165" formatCode="_(&quot;$&quot;* #,##0_);_(&quot;$&quot;* \(#,##0\);_(&quot;$&quot;* &quot;-&quot;??_);_(@_)"/>
    <numFmt numFmtId="166" formatCode="_([$$-409]* #,##0.00_);_([$$-409]* \(#,##0.00\);_([$$-409]* &quot;-&quot;??_);_(@_)"/>
    <numFmt numFmtId="167" formatCode="m/d/yy;@"/>
    <numFmt numFmtId="168" formatCode="mm/dd/yy;@"/>
  </numFmts>
  <fonts count="11" x14ac:knownFonts="1">
    <font>
      <sz val="11"/>
      <color theme="1"/>
      <name val="Calibri"/>
      <family val="2"/>
      <scheme val="minor"/>
    </font>
    <font>
      <sz val="11"/>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1"/>
      <name val="Calibri"/>
      <family val="2"/>
      <scheme val="minor"/>
    </font>
    <font>
      <b/>
      <sz val="14"/>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83">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6" fontId="0" fillId="0" borderId="0" xfId="0" applyNumberFormat="1" applyAlignment="1">
      <alignment horizontal="center" vertical="center" wrapText="1"/>
    </xf>
    <xf numFmtId="0" fontId="0" fillId="0" borderId="0" xfId="0"/>
    <xf numFmtId="0" fontId="0" fillId="0" borderId="0" xfId="0" applyAlignment="1">
      <alignment horizontal="center" vertical="center"/>
    </xf>
    <xf numFmtId="165" fontId="2" fillId="0" borderId="0" xfId="1" applyNumberFormat="1" applyFont="1" applyBorder="1" applyAlignment="1">
      <alignment horizontal="center"/>
    </xf>
    <xf numFmtId="0" fontId="0" fillId="0" borderId="0" xfId="0" applyAlignment="1">
      <alignment wrapText="1"/>
    </xf>
    <xf numFmtId="0" fontId="0" fillId="0" borderId="0" xfId="0" applyAlignment="1">
      <alignment vertical="center" wrapText="1"/>
    </xf>
    <xf numFmtId="165" fontId="2" fillId="2" borderId="0" xfId="1" applyNumberFormat="1" applyFont="1" applyFill="1" applyBorder="1" applyAlignment="1">
      <alignment horizontal="center" vertical="center"/>
    </xf>
    <xf numFmtId="0" fontId="0" fillId="2" borderId="0" xfId="0" applyFill="1"/>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horizontal="left" vertical="center"/>
    </xf>
    <xf numFmtId="14" fontId="0" fillId="0" borderId="0" xfId="0" applyNumberFormat="1" applyAlignment="1">
      <alignment vertical="center"/>
    </xf>
    <xf numFmtId="0" fontId="0" fillId="2" borderId="0" xfId="0" applyFill="1" applyAlignment="1">
      <alignment vertical="center"/>
    </xf>
    <xf numFmtId="0" fontId="3" fillId="2" borderId="0" xfId="0" applyFont="1" applyFill="1" applyAlignment="1">
      <alignment vertical="center" wrapText="1"/>
    </xf>
    <xf numFmtId="164" fontId="3" fillId="2" borderId="0" xfId="0" applyNumberFormat="1" applyFont="1" applyFill="1" applyAlignment="1">
      <alignment horizontal="center" vertical="center"/>
    </xf>
    <xf numFmtId="164" fontId="0" fillId="2" borderId="0" xfId="0" applyNumberForma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vertical="center"/>
    </xf>
    <xf numFmtId="164" fontId="0" fillId="0" borderId="0" xfId="0" applyNumberFormat="1" applyAlignment="1">
      <alignment horizontal="center" vertical="center" wrapText="1"/>
    </xf>
    <xf numFmtId="164" fontId="0" fillId="0" borderId="0" xfId="0" applyNumberFormat="1" applyAlignment="1">
      <alignment horizontal="center"/>
    </xf>
    <xf numFmtId="44" fontId="0" fillId="0" borderId="0" xfId="1" applyFont="1" applyBorder="1" applyAlignment="1">
      <alignment horizontal="center"/>
    </xf>
    <xf numFmtId="44" fontId="0" fillId="0" borderId="0" xfId="1" applyFont="1" applyBorder="1"/>
    <xf numFmtId="164" fontId="0" fillId="2" borderId="0" xfId="0" applyNumberFormat="1" applyFill="1" applyAlignment="1">
      <alignment horizontal="center"/>
    </xf>
    <xf numFmtId="0" fontId="0" fillId="2" borderId="0" xfId="0" applyFill="1" applyAlignment="1">
      <alignment horizontal="left" vertical="top"/>
    </xf>
    <xf numFmtId="0" fontId="0" fillId="2" borderId="0" xfId="0" applyFill="1" applyAlignment="1">
      <alignment horizontal="left" vertical="center"/>
    </xf>
    <xf numFmtId="0" fontId="0" fillId="2" borderId="0" xfId="0" applyFill="1" applyAlignment="1">
      <alignment wrapText="1"/>
    </xf>
    <xf numFmtId="164" fontId="0" fillId="2" borderId="0" xfId="0" applyNumberFormat="1" applyFill="1" applyAlignment="1">
      <alignment horizontal="center" vertical="top"/>
    </xf>
    <xf numFmtId="0" fontId="4" fillId="0" borderId="0" xfId="0" applyFont="1" applyAlignment="1">
      <alignment horizontal="center" vertical="center" wrapText="1"/>
    </xf>
    <xf numFmtId="0" fontId="4" fillId="0" borderId="0" xfId="0" applyFont="1" applyAlignment="1">
      <alignment vertical="center" wrapText="1"/>
    </xf>
    <xf numFmtId="164" fontId="4" fillId="0" borderId="0" xfId="0" applyNumberFormat="1" applyFont="1" applyAlignment="1">
      <alignment horizontal="center" vertical="center" wrapText="1"/>
    </xf>
    <xf numFmtId="0" fontId="0" fillId="4" borderId="0" xfId="0" applyFill="1" applyAlignment="1">
      <alignment vertical="center" wrapText="1"/>
    </xf>
    <xf numFmtId="166" fontId="0" fillId="0" borderId="0" xfId="0" applyNumberFormat="1" applyAlignment="1">
      <alignment horizontal="center" vertical="center"/>
    </xf>
    <xf numFmtId="0" fontId="3" fillId="2" borderId="0" xfId="0" applyFont="1" applyFill="1" applyAlignment="1">
      <alignment horizontal="left" vertical="center" wrapText="1"/>
    </xf>
    <xf numFmtId="0" fontId="4" fillId="0" borderId="0" xfId="0" applyFont="1" applyAlignment="1">
      <alignment horizontal="left" vertical="center" wrapText="1"/>
    </xf>
    <xf numFmtId="165" fontId="0" fillId="0" borderId="0" xfId="1" applyNumberFormat="1" applyFont="1" applyBorder="1" applyAlignment="1">
      <alignment horizontal="center" vertical="center" wrapText="1"/>
    </xf>
    <xf numFmtId="165" fontId="0" fillId="0" borderId="0" xfId="1" applyNumberFormat="1" applyFont="1" applyBorder="1"/>
    <xf numFmtId="165" fontId="0" fillId="0" borderId="0" xfId="1" applyNumberFormat="1" applyFont="1" applyBorder="1" applyAlignment="1">
      <alignment horizontal="center"/>
    </xf>
    <xf numFmtId="0" fontId="0" fillId="5" borderId="0" xfId="0" applyFill="1" applyAlignment="1">
      <alignment horizontal="left" vertical="center"/>
    </xf>
    <xf numFmtId="0" fontId="2" fillId="0" borderId="0" xfId="0" applyFont="1" applyAlignment="1">
      <alignment horizontal="center" vertical="center"/>
    </xf>
    <xf numFmtId="0" fontId="2" fillId="0" borderId="0" xfId="0" applyFont="1"/>
    <xf numFmtId="164" fontId="2" fillId="0" borderId="0" xfId="0" applyNumberFormat="1" applyFont="1" applyAlignment="1">
      <alignment horizontal="center"/>
    </xf>
    <xf numFmtId="0" fontId="2" fillId="0" borderId="0" xfId="0" applyFont="1" applyAlignment="1">
      <alignment wrapText="1"/>
    </xf>
    <xf numFmtId="0" fontId="0" fillId="0" borderId="0" xfId="0" applyAlignment="1">
      <alignment horizontal="center"/>
    </xf>
    <xf numFmtId="0" fontId="0" fillId="5" borderId="0" xfId="0" applyFill="1"/>
    <xf numFmtId="0" fontId="0" fillId="2" borderId="0" xfId="0" applyFill="1" applyAlignment="1">
      <alignment horizontal="left" vertical="center" wrapText="1"/>
    </xf>
    <xf numFmtId="166" fontId="0" fillId="2" borderId="0" xfId="0" applyNumberFormat="1" applyFill="1" applyAlignment="1">
      <alignment horizontal="center" vertical="center"/>
    </xf>
    <xf numFmtId="0" fontId="0" fillId="2" borderId="0" xfId="0" applyFill="1" applyAlignment="1">
      <alignment vertical="center" wrapText="1"/>
    </xf>
    <xf numFmtId="14" fontId="0" fillId="2" borderId="0" xfId="0" applyNumberFormat="1" applyFill="1" applyAlignment="1">
      <alignment vertical="center"/>
    </xf>
    <xf numFmtId="0" fontId="0" fillId="2" borderId="0" xfId="0" applyFill="1" applyAlignment="1">
      <alignment horizontal="center" vertical="center" wrapText="1"/>
    </xf>
    <xf numFmtId="0" fontId="0" fillId="0" borderId="0" xfId="0" applyAlignment="1">
      <alignment horizontal="left" wrapText="1"/>
    </xf>
    <xf numFmtId="14" fontId="0" fillId="0" borderId="0" xfId="0" quotePrefix="1" applyNumberFormat="1" applyAlignment="1">
      <alignment horizontal="center" vertical="center"/>
    </xf>
    <xf numFmtId="14" fontId="0" fillId="2" borderId="0" xfId="0" applyNumberFormat="1" applyFill="1" applyAlignment="1">
      <alignment horizontal="center" vertical="center"/>
    </xf>
    <xf numFmtId="0" fontId="0" fillId="2" borderId="0" xfId="0" applyFill="1" applyAlignment="1">
      <alignment horizontal="left" wrapText="1"/>
    </xf>
    <xf numFmtId="14" fontId="0" fillId="0" borderId="0" xfId="0" applyNumberFormat="1" applyAlignment="1">
      <alignment horizontal="center" vertical="center"/>
    </xf>
    <xf numFmtId="14" fontId="0" fillId="2" borderId="0" xfId="0" quotePrefix="1" applyNumberFormat="1" applyFill="1" applyAlignment="1">
      <alignment horizontal="center" vertical="center"/>
    </xf>
    <xf numFmtId="0" fontId="2" fillId="2" borderId="0" xfId="0" applyFont="1" applyFill="1" applyAlignment="1">
      <alignment horizontal="center" vertical="center"/>
    </xf>
    <xf numFmtId="14" fontId="2" fillId="2" borderId="0" xfId="0" quotePrefix="1" applyNumberFormat="1" applyFont="1" applyFill="1" applyAlignment="1">
      <alignment horizontal="center" vertical="center"/>
    </xf>
    <xf numFmtId="0" fontId="2" fillId="2" borderId="0" xfId="0" applyFont="1" applyFill="1" applyAlignment="1">
      <alignment horizontal="left" wrapText="1"/>
    </xf>
    <xf numFmtId="0" fontId="0" fillId="0" borderId="0" xfId="0" applyAlignment="1">
      <alignment horizontal="left" vertical="top" wrapText="1"/>
    </xf>
    <xf numFmtId="0" fontId="0" fillId="2" borderId="0" xfId="0" applyFill="1" applyAlignment="1">
      <alignment horizontal="left" vertical="top" wrapText="1"/>
    </xf>
    <xf numFmtId="167" fontId="0" fillId="0" borderId="0" xfId="0" applyNumberFormat="1" applyAlignment="1">
      <alignment horizontal="center" vertical="center"/>
    </xf>
    <xf numFmtId="168" fontId="0" fillId="0" borderId="0" xfId="0" applyNumberFormat="1" applyAlignment="1">
      <alignment horizontal="center" vertical="center"/>
    </xf>
    <xf numFmtId="44" fontId="0" fillId="0" borderId="0" xfId="1" applyFont="1" applyBorder="1" applyAlignment="1">
      <alignment horizontal="center" vertical="center"/>
    </xf>
    <xf numFmtId="44" fontId="0" fillId="0" borderId="0" xfId="1" applyFont="1" applyFill="1" applyBorder="1" applyAlignment="1">
      <alignment horizontal="center" vertical="center"/>
    </xf>
    <xf numFmtId="44" fontId="0" fillId="0" borderId="0" xfId="0" applyNumberFormat="1" applyAlignment="1">
      <alignment horizontal="center" vertical="center"/>
    </xf>
    <xf numFmtId="168" fontId="0" fillId="2" borderId="0" xfId="0" applyNumberFormat="1" applyFill="1" applyAlignment="1">
      <alignment horizontal="center" vertical="center"/>
    </xf>
    <xf numFmtId="44" fontId="0" fillId="2" borderId="0" xfId="1" applyFont="1" applyFill="1" applyBorder="1" applyAlignment="1">
      <alignment horizontal="center" vertical="center"/>
    </xf>
    <xf numFmtId="44" fontId="0" fillId="2" borderId="0" xfId="0" applyNumberFormat="1" applyFill="1" applyAlignment="1">
      <alignment horizontal="center" vertical="center"/>
    </xf>
    <xf numFmtId="44" fontId="0" fillId="2" borderId="0" xfId="1" applyFont="1" applyFill="1" applyBorder="1" applyAlignment="1">
      <alignment horizontal="center"/>
    </xf>
    <xf numFmtId="44" fontId="0" fillId="2" borderId="0" xfId="1" applyFont="1" applyFill="1" applyBorder="1" applyAlignment="1">
      <alignment horizontal="left" vertical="center"/>
    </xf>
    <xf numFmtId="167" fontId="0" fillId="0" borderId="0" xfId="0" applyNumberFormat="1" applyAlignment="1">
      <alignment horizontal="center" vertical="center" wrapText="1"/>
    </xf>
    <xf numFmtId="14" fontId="0" fillId="0" borderId="0" xfId="0" applyNumberFormat="1"/>
    <xf numFmtId="14" fontId="0" fillId="2" borderId="0" xfId="0" applyNumberFormat="1" applyFill="1"/>
    <xf numFmtId="165" fontId="0" fillId="2" borderId="0" xfId="1" applyNumberFormat="1" applyFont="1" applyFill="1" applyBorder="1" applyAlignment="1">
      <alignment horizontal="center"/>
    </xf>
    <xf numFmtId="165" fontId="0" fillId="2" borderId="0" xfId="1" applyNumberFormat="1" applyFont="1" applyFill="1" applyBorder="1"/>
    <xf numFmtId="0" fontId="0" fillId="6" borderId="0" xfId="0" applyFill="1"/>
    <xf numFmtId="0" fontId="0" fillId="6" borderId="0" xfId="0" applyFill="1" applyAlignment="1">
      <alignment horizontal="center" wrapText="1"/>
    </xf>
    <xf numFmtId="14" fontId="0" fillId="6" borderId="0" xfId="0" quotePrefix="1" applyNumberFormat="1" applyFill="1" applyAlignment="1">
      <alignment horizontal="center" vertical="top" wrapText="1"/>
    </xf>
    <xf numFmtId="164" fontId="0" fillId="6" borderId="0" xfId="0" applyNumberFormat="1" applyFill="1" applyAlignment="1">
      <alignment horizontal="center"/>
    </xf>
    <xf numFmtId="164" fontId="0" fillId="6" borderId="0" xfId="0" applyNumberFormat="1" applyFill="1" applyAlignment="1">
      <alignment horizontal="left" vertical="top"/>
    </xf>
    <xf numFmtId="0" fontId="0" fillId="6" borderId="0" xfId="0" applyFill="1" applyAlignment="1">
      <alignment horizontal="center" vertical="center" wrapText="1"/>
    </xf>
    <xf numFmtId="0" fontId="0" fillId="6" borderId="0" xfId="0" applyFill="1" applyAlignment="1">
      <alignment horizontal="left" vertical="center"/>
    </xf>
    <xf numFmtId="0" fontId="0" fillId="6" borderId="0" xfId="0" applyFill="1" applyAlignment="1">
      <alignment horizontal="center" vertical="center"/>
    </xf>
    <xf numFmtId="0" fontId="0" fillId="6" borderId="0" xfId="0" applyFill="1" applyAlignment="1">
      <alignment vertical="center"/>
    </xf>
    <xf numFmtId="14" fontId="0" fillId="6" borderId="0" xfId="0" quotePrefix="1" applyNumberFormat="1" applyFill="1" applyAlignment="1">
      <alignment horizontal="center" vertical="center" wrapText="1"/>
    </xf>
    <xf numFmtId="0" fontId="0" fillId="6" borderId="0" xfId="0" applyFill="1" applyAlignment="1">
      <alignment horizontal="left" wrapText="1"/>
    </xf>
    <xf numFmtId="164" fontId="0" fillId="6" borderId="0" xfId="0" applyNumberFormat="1" applyFill="1" applyAlignment="1">
      <alignment horizontal="center" vertical="center"/>
    </xf>
    <xf numFmtId="0" fontId="2" fillId="6" borderId="0" xfId="0" applyFont="1" applyFill="1" applyAlignment="1">
      <alignment horizontal="center" vertical="center"/>
    </xf>
    <xf numFmtId="0" fontId="0" fillId="2" borderId="0" xfId="0" applyFill="1" applyAlignment="1">
      <alignment horizontal="center" wrapText="1"/>
    </xf>
    <xf numFmtId="14" fontId="0" fillId="2" borderId="0" xfId="0" quotePrefix="1" applyNumberFormat="1" applyFill="1" applyAlignment="1">
      <alignment horizontal="center" vertical="center" wrapText="1"/>
    </xf>
    <xf numFmtId="0" fontId="0" fillId="2" borderId="0" xfId="0" applyFill="1" applyAlignment="1">
      <alignment horizontal="center"/>
    </xf>
    <xf numFmtId="14" fontId="2" fillId="2" borderId="0" xfId="0" quotePrefix="1" applyNumberFormat="1" applyFont="1" applyFill="1" applyAlignment="1">
      <alignment horizontal="center" vertical="center" wrapText="1"/>
    </xf>
    <xf numFmtId="0" fontId="0" fillId="6" borderId="0" xfId="0" applyFill="1" applyAlignment="1">
      <alignment horizontal="left" vertical="center" wrapText="1"/>
    </xf>
    <xf numFmtId="164" fontId="0" fillId="6" borderId="0" xfId="0" applyNumberFormat="1" applyFill="1" applyAlignment="1">
      <alignment horizontal="center" vertical="center" wrapText="1"/>
    </xf>
    <xf numFmtId="14" fontId="0" fillId="2" borderId="0" xfId="0" applyNumberFormat="1" applyFill="1" applyAlignment="1">
      <alignment horizontal="center"/>
    </xf>
    <xf numFmtId="164" fontId="0" fillId="2" borderId="0" xfId="0" applyNumberFormat="1" applyFill="1"/>
    <xf numFmtId="164" fontId="0" fillId="2" borderId="0" xfId="0" applyNumberFormat="1" applyFill="1" applyAlignment="1">
      <alignment horizontal="center" vertical="center" wrapText="1"/>
    </xf>
    <xf numFmtId="14" fontId="0" fillId="2" borderId="0" xfId="0" quotePrefix="1" applyNumberFormat="1" applyFill="1" applyAlignment="1">
      <alignment horizontal="center" vertical="top" wrapText="1"/>
    </xf>
    <xf numFmtId="164" fontId="0" fillId="2" borderId="0" xfId="0" applyNumberFormat="1" applyFill="1" applyAlignment="1">
      <alignment horizontal="left" vertical="top"/>
    </xf>
    <xf numFmtId="0" fontId="2" fillId="2" borderId="0" xfId="0" applyFont="1" applyFill="1" applyAlignment="1">
      <alignment wrapText="1"/>
    </xf>
    <xf numFmtId="3" fontId="4" fillId="0" borderId="0" xfId="0" applyNumberFormat="1" applyFont="1" applyAlignment="1">
      <alignment horizontal="center" vertical="center" wrapText="1"/>
    </xf>
    <xf numFmtId="3" fontId="0" fillId="2" borderId="0" xfId="0" applyNumberFormat="1" applyFill="1" applyAlignment="1">
      <alignment horizontal="center" vertical="top"/>
    </xf>
    <xf numFmtId="3" fontId="0" fillId="2" borderId="0" xfId="0" applyNumberFormat="1" applyFill="1" applyAlignment="1">
      <alignment horizontal="center"/>
    </xf>
    <xf numFmtId="3" fontId="0" fillId="0" borderId="0" xfId="0" applyNumberFormat="1" applyAlignment="1">
      <alignment horizontal="center"/>
    </xf>
    <xf numFmtId="3" fontId="2" fillId="0" borderId="0" xfId="0" applyNumberFormat="1" applyFont="1" applyAlignment="1">
      <alignment horizontal="center"/>
    </xf>
    <xf numFmtId="0" fontId="2" fillId="0" borderId="0" xfId="0" applyFont="1" applyAlignment="1">
      <alignment vertical="center"/>
    </xf>
    <xf numFmtId="0" fontId="0" fillId="7" borderId="0" xfId="0" applyFill="1" applyAlignment="1">
      <alignment horizontal="center" vertical="center"/>
    </xf>
    <xf numFmtId="0" fontId="0" fillId="7" borderId="0" xfId="0" applyFill="1" applyAlignment="1">
      <alignment vertical="center"/>
    </xf>
    <xf numFmtId="0" fontId="0" fillId="7" borderId="0" xfId="0" applyFill="1" applyAlignment="1">
      <alignment horizontal="left" vertical="top"/>
    </xf>
    <xf numFmtId="3" fontId="0" fillId="7" borderId="0" xfId="0" applyNumberFormat="1" applyFill="1" applyAlignment="1">
      <alignment horizontal="center" vertical="top"/>
    </xf>
    <xf numFmtId="164" fontId="0" fillId="7" borderId="0" xfId="0" applyNumberFormat="1" applyFill="1" applyAlignment="1">
      <alignment horizontal="center" vertical="top"/>
    </xf>
    <xf numFmtId="0" fontId="0" fillId="7" borderId="0" xfId="0" applyFill="1" applyAlignment="1">
      <alignment wrapText="1"/>
    </xf>
    <xf numFmtId="14" fontId="0" fillId="7" borderId="0" xfId="0" quotePrefix="1" applyNumberFormat="1" applyFill="1" applyAlignment="1">
      <alignment horizontal="center" vertical="center"/>
    </xf>
    <xf numFmtId="0" fontId="0" fillId="7" borderId="0" xfId="0" applyFill="1" applyAlignment="1">
      <alignment horizontal="center" vertical="center" wrapText="1"/>
    </xf>
    <xf numFmtId="44" fontId="0" fillId="2" borderId="0" xfId="1" applyFont="1" applyFill="1" applyBorder="1"/>
    <xf numFmtId="0" fontId="0" fillId="7" borderId="0" xfId="0" applyFill="1" applyAlignment="1">
      <alignment horizontal="center"/>
    </xf>
    <xf numFmtId="0" fontId="0" fillId="7" borderId="0" xfId="0" applyFill="1"/>
    <xf numFmtId="165" fontId="0" fillId="7" borderId="0" xfId="1" applyNumberFormat="1" applyFont="1" applyFill="1" applyBorder="1" applyAlignment="1">
      <alignment horizontal="center"/>
    </xf>
    <xf numFmtId="44" fontId="0" fillId="7" borderId="0" xfId="1" applyFont="1" applyFill="1" applyBorder="1" applyAlignment="1">
      <alignment horizontal="center"/>
    </xf>
    <xf numFmtId="44" fontId="0" fillId="7" borderId="0" xfId="1" applyFont="1" applyFill="1" applyBorder="1" applyAlignment="1">
      <alignment horizontal="left" vertical="top"/>
    </xf>
    <xf numFmtId="165" fontId="0" fillId="0" borderId="0" xfId="1" applyNumberFormat="1" applyFont="1" applyBorder="1" applyAlignment="1">
      <alignment horizontal="center" vertical="center"/>
    </xf>
    <xf numFmtId="165" fontId="0" fillId="2" borderId="0" xfId="1" applyNumberFormat="1" applyFont="1" applyFill="1" applyBorder="1" applyAlignment="1">
      <alignment horizontal="center" vertical="center"/>
    </xf>
    <xf numFmtId="3" fontId="0" fillId="0" borderId="0" xfId="0" applyNumberFormat="1" applyAlignment="1">
      <alignment horizontal="center" vertical="center"/>
    </xf>
    <xf numFmtId="14" fontId="2" fillId="0" borderId="0" xfId="0" applyNumberFormat="1" applyFont="1" applyAlignment="1">
      <alignment horizontal="center" vertical="center"/>
    </xf>
    <xf numFmtId="14" fontId="2" fillId="0" borderId="0" xfId="0" quotePrefix="1" applyNumberFormat="1" applyFont="1" applyAlignment="1">
      <alignment horizontal="center" vertical="center"/>
    </xf>
    <xf numFmtId="165" fontId="2" fillId="0" borderId="0" xfId="1" applyNumberFormat="1" applyFont="1" applyBorder="1" applyAlignment="1">
      <alignment horizontal="center" vertical="center"/>
    </xf>
    <xf numFmtId="3" fontId="2" fillId="0" borderId="0" xfId="0" applyNumberFormat="1" applyFont="1" applyAlignment="1">
      <alignment horizontal="center" vertical="center"/>
    </xf>
    <xf numFmtId="0" fontId="2" fillId="0" borderId="0" xfId="0" applyFont="1" applyAlignment="1">
      <alignment horizontal="left" vertical="center"/>
    </xf>
    <xf numFmtId="3" fontId="2" fillId="0" borderId="0" xfId="0" quotePrefix="1" applyNumberFormat="1" applyFont="1" applyAlignment="1">
      <alignment horizontal="center" vertical="center"/>
    </xf>
    <xf numFmtId="0" fontId="2" fillId="0" borderId="0" xfId="0" quotePrefix="1" applyFont="1" applyAlignment="1">
      <alignment horizontal="center" vertical="center"/>
    </xf>
    <xf numFmtId="0" fontId="2" fillId="0" borderId="0" xfId="0" quotePrefix="1" applyFont="1" applyAlignment="1">
      <alignment horizontal="left" vertical="center"/>
    </xf>
    <xf numFmtId="165" fontId="2" fillId="0" borderId="0" xfId="0" applyNumberFormat="1" applyFont="1" applyAlignment="1">
      <alignment horizontal="center"/>
    </xf>
    <xf numFmtId="165" fontId="2" fillId="0" borderId="0" xfId="0" applyNumberFormat="1" applyFont="1" applyAlignment="1">
      <alignment horizontal="center" vertical="center"/>
    </xf>
    <xf numFmtId="165" fontId="0" fillId="0" borderId="0" xfId="1" applyNumberFormat="1" applyFont="1" applyFill="1" applyBorder="1" applyAlignment="1">
      <alignment horizontal="center"/>
    </xf>
    <xf numFmtId="165" fontId="0" fillId="0" borderId="0" xfId="1" applyNumberFormat="1" applyFont="1" applyFill="1" applyBorder="1" applyAlignment="1">
      <alignment horizontal="center" vertical="center"/>
    </xf>
    <xf numFmtId="165" fontId="0" fillId="3" borderId="0" xfId="1" applyNumberFormat="1" applyFont="1" applyFill="1" applyBorder="1" applyAlignment="1">
      <alignment horizontal="center"/>
    </xf>
    <xf numFmtId="165" fontId="0" fillId="3" borderId="0" xfId="1" applyNumberFormat="1" applyFont="1" applyFill="1" applyBorder="1"/>
    <xf numFmtId="0" fontId="0" fillId="3" borderId="0" xfId="0" applyFill="1" applyAlignment="1">
      <alignment horizontal="center" vertical="center"/>
    </xf>
    <xf numFmtId="164" fontId="0" fillId="0" borderId="0" xfId="0" applyNumberFormat="1"/>
    <xf numFmtId="164" fontId="0" fillId="7" borderId="0" xfId="0" applyNumberFormat="1" applyFill="1" applyAlignment="1">
      <alignment horizontal="center"/>
    </xf>
    <xf numFmtId="0" fontId="3" fillId="0" borderId="0" xfId="0" applyFont="1" applyAlignment="1">
      <alignment horizontal="center" vertical="center"/>
    </xf>
    <xf numFmtId="165" fontId="4" fillId="0" borderId="0" xfId="1" applyNumberFormat="1" applyFont="1" applyBorder="1" applyAlignment="1">
      <alignment horizontal="center" vertical="center" wrapText="1"/>
    </xf>
    <xf numFmtId="164"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left" vertical="center"/>
    </xf>
    <xf numFmtId="164" fontId="0" fillId="0" borderId="0" xfId="0" applyNumberFormat="1" applyFill="1" applyAlignment="1">
      <alignment horizontal="center" vertical="center"/>
    </xf>
    <xf numFmtId="14" fontId="0" fillId="0" borderId="0" xfId="0" quotePrefix="1" applyNumberForma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xf numFmtId="3" fontId="0" fillId="0" borderId="0" xfId="0" applyNumberFormat="1" applyFill="1" applyAlignment="1">
      <alignment horizontal="center"/>
    </xf>
    <xf numFmtId="164" fontId="0" fillId="0" borderId="0" xfId="0" applyNumberFormat="1" applyFill="1" applyAlignment="1">
      <alignment horizontal="center"/>
    </xf>
    <xf numFmtId="0" fontId="0" fillId="0" borderId="0" xfId="0" applyFill="1" applyAlignment="1">
      <alignment wrapText="1"/>
    </xf>
    <xf numFmtId="14" fontId="0" fillId="0" borderId="0" xfId="0" applyNumberFormat="1" applyFill="1" applyAlignment="1">
      <alignment horizontal="center"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0" fillId="3" borderId="0" xfId="0" applyFill="1" applyAlignment="1">
      <alignment horizontal="center" vertical="center" wrapText="1"/>
    </xf>
    <xf numFmtId="0" fontId="0" fillId="3" borderId="2" xfId="0" applyFill="1" applyBorder="1" applyAlignment="1">
      <alignment vertical="center"/>
    </xf>
    <xf numFmtId="0" fontId="0" fillId="3" borderId="2" xfId="0" applyFill="1" applyBorder="1" applyAlignment="1">
      <alignment horizontal="center" vertical="center"/>
    </xf>
    <xf numFmtId="0" fontId="0" fillId="3" borderId="3" xfId="0" applyFill="1" applyBorder="1"/>
    <xf numFmtId="0" fontId="0" fillId="3" borderId="4" xfId="0"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5" xfId="0" applyFill="1" applyBorder="1"/>
    <xf numFmtId="0" fontId="0" fillId="3" borderId="0" xfId="0" applyFill="1" applyBorder="1"/>
    <xf numFmtId="0" fontId="0" fillId="3" borderId="7" xfId="0" applyFill="1" applyBorder="1" applyAlignment="1">
      <alignment horizontal="left" vertical="center"/>
    </xf>
    <xf numFmtId="0" fontId="0" fillId="3" borderId="7" xfId="0" applyFill="1" applyBorder="1" applyAlignment="1">
      <alignment horizontal="center" vertical="center"/>
    </xf>
    <xf numFmtId="0" fontId="0" fillId="3" borderId="8" xfId="0" applyFill="1" applyBorder="1"/>
    <xf numFmtId="0" fontId="0" fillId="0" borderId="0" xfId="0" applyFill="1" applyAlignment="1">
      <alignment horizontal="center" vertical="center" wrapText="1"/>
    </xf>
    <xf numFmtId="3" fontId="0" fillId="0" borderId="0" xfId="0" applyNumberFormat="1" applyFill="1"/>
    <xf numFmtId="3" fontId="7" fillId="0" borderId="0" xfId="0" applyNumberFormat="1" applyFont="1" applyFill="1" applyAlignment="1">
      <alignment horizontal="center"/>
    </xf>
    <xf numFmtId="0" fontId="0" fillId="0" borderId="0" xfId="0" applyAlignment="1">
      <alignment horizontal="center"/>
    </xf>
    <xf numFmtId="165" fontId="0" fillId="0" borderId="0" xfId="1" applyNumberFormat="1" applyFont="1" applyAlignment="1">
      <alignment horizontal="center" vertical="center" wrapText="1"/>
    </xf>
    <xf numFmtId="0" fontId="0" fillId="8" borderId="0" xfId="0" applyFill="1" applyAlignment="1">
      <alignment horizontal="center" vertical="center"/>
    </xf>
    <xf numFmtId="0" fontId="2" fillId="8" borderId="0" xfId="0" applyFont="1" applyFill="1" applyAlignment="1">
      <alignment horizontal="center" vertical="center"/>
    </xf>
    <xf numFmtId="0" fontId="0" fillId="8" borderId="0" xfId="0" applyFill="1" applyAlignment="1">
      <alignment horizontal="center" vertical="center" wrapText="1"/>
    </xf>
    <xf numFmtId="165" fontId="3" fillId="8" borderId="0" xfId="1" applyNumberFormat="1" applyFont="1" applyFill="1"/>
    <xf numFmtId="165" fontId="3" fillId="8" borderId="0" xfId="1" applyNumberFormat="1" applyFont="1" applyFill="1" applyAlignment="1">
      <alignment horizontal="center"/>
    </xf>
    <xf numFmtId="165" fontId="0" fillId="8" borderId="0" xfId="1" applyNumberFormat="1" applyFont="1" applyFill="1" applyBorder="1" applyAlignment="1">
      <alignment horizontal="center"/>
    </xf>
    <xf numFmtId="0" fontId="0" fillId="8" borderId="0" xfId="0" applyFill="1" applyAlignment="1">
      <alignment wrapText="1"/>
    </xf>
    <xf numFmtId="0" fontId="0" fillId="8" borderId="0" xfId="0" applyFill="1"/>
    <xf numFmtId="0" fontId="0" fillId="8" borderId="0" xfId="0" applyFill="1" applyAlignment="1">
      <alignment horizontal="center"/>
    </xf>
    <xf numFmtId="165" fontId="0" fillId="0" borderId="0" xfId="1" applyNumberFormat="1" applyFont="1"/>
    <xf numFmtId="165" fontId="0" fillId="0" borderId="0" xfId="1" applyNumberFormat="1" applyFont="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0" fontId="8" fillId="3" borderId="0" xfId="0" applyFont="1" applyFill="1" applyAlignment="1">
      <alignment horizontal="center" vertical="center"/>
    </xf>
    <xf numFmtId="0" fontId="2" fillId="3" borderId="0" xfId="0" applyFont="1" applyFill="1" applyAlignment="1">
      <alignment horizontal="center" vertical="center"/>
    </xf>
    <xf numFmtId="165" fontId="0" fillId="3" borderId="0" xfId="1" applyNumberFormat="1" applyFont="1" applyFill="1" applyAlignment="1">
      <alignment horizontal="center" vertical="center"/>
    </xf>
    <xf numFmtId="165" fontId="3" fillId="3" borderId="0" xfId="1" applyNumberFormat="1" applyFont="1" applyFill="1"/>
    <xf numFmtId="165" fontId="3" fillId="3" borderId="0" xfId="1" applyNumberFormat="1" applyFont="1" applyFill="1" applyAlignment="1">
      <alignment horizontal="center"/>
    </xf>
    <xf numFmtId="0" fontId="0" fillId="3" borderId="0" xfId="0" applyFill="1" applyAlignment="1">
      <alignment wrapText="1"/>
    </xf>
    <xf numFmtId="0" fontId="0" fillId="3" borderId="0" xfId="0" applyFill="1"/>
    <xf numFmtId="0" fontId="0" fillId="3" borderId="0" xfId="0" applyFill="1" applyAlignment="1">
      <alignment horizontal="center"/>
    </xf>
    <xf numFmtId="0" fontId="0" fillId="9" borderId="0" xfId="0" applyFill="1" applyAlignment="1">
      <alignment horizontal="center" vertical="center"/>
    </xf>
    <xf numFmtId="0" fontId="0" fillId="9" borderId="0" xfId="0" applyFill="1" applyAlignment="1">
      <alignment horizontal="center" vertical="center" wrapText="1"/>
    </xf>
    <xf numFmtId="164" fontId="0" fillId="9" borderId="0" xfId="0" applyNumberFormat="1" applyFill="1"/>
    <xf numFmtId="164" fontId="0" fillId="9" borderId="0" xfId="0" applyNumberFormat="1" applyFill="1" applyAlignment="1">
      <alignment horizontal="center"/>
    </xf>
    <xf numFmtId="165" fontId="0" fillId="9" borderId="0" xfId="1" applyNumberFormat="1" applyFont="1" applyFill="1" applyBorder="1" applyAlignment="1">
      <alignment horizontal="center"/>
    </xf>
    <xf numFmtId="0" fontId="0" fillId="9" borderId="0" xfId="0" applyFill="1" applyAlignment="1">
      <alignment wrapText="1"/>
    </xf>
    <xf numFmtId="0" fontId="0" fillId="9" borderId="0" xfId="0" applyFill="1"/>
    <xf numFmtId="0" fontId="0" fillId="9" borderId="0" xfId="0" applyFill="1" applyAlignment="1">
      <alignment horizontal="center"/>
    </xf>
    <xf numFmtId="0" fontId="4" fillId="3" borderId="0" xfId="0" applyFont="1" applyFill="1" applyAlignment="1">
      <alignment horizontal="center" vertical="center"/>
    </xf>
    <xf numFmtId="164" fontId="0" fillId="3" borderId="0" xfId="0" applyNumberFormat="1" applyFill="1"/>
    <xf numFmtId="164" fontId="0" fillId="3" borderId="0" xfId="0" applyNumberFormat="1" applyFill="1" applyAlignment="1">
      <alignment horizontal="center"/>
    </xf>
    <xf numFmtId="164" fontId="0" fillId="0" borderId="0" xfId="0" applyNumberFormat="1" applyAlignment="1">
      <alignment horizontal="center" vertical="center"/>
    </xf>
    <xf numFmtId="0" fontId="0" fillId="2" borderId="9" xfId="0" applyFill="1" applyBorder="1" applyAlignment="1">
      <alignment horizontal="center" vertical="center"/>
    </xf>
    <xf numFmtId="0" fontId="0" fillId="2" borderId="9" xfId="0" applyFill="1" applyBorder="1"/>
    <xf numFmtId="164" fontId="0" fillId="2" borderId="9" xfId="0" applyNumberFormat="1" applyFill="1" applyBorder="1" applyAlignment="1">
      <alignment horizontal="center"/>
    </xf>
    <xf numFmtId="6" fontId="0" fillId="2" borderId="9" xfId="0" applyNumberFormat="1" applyFill="1" applyBorder="1" applyAlignment="1">
      <alignment horizontal="center" vertical="center" wrapText="1"/>
    </xf>
    <xf numFmtId="165" fontId="0" fillId="2" borderId="9" xfId="1" applyNumberFormat="1" applyFont="1" applyFill="1" applyBorder="1" applyAlignment="1">
      <alignment horizontal="center"/>
    </xf>
    <xf numFmtId="0" fontId="0" fillId="2" borderId="9" xfId="0" applyFill="1" applyBorder="1" applyAlignment="1">
      <alignment wrapText="1"/>
    </xf>
    <xf numFmtId="14" fontId="0" fillId="2" borderId="9" xfId="0" applyNumberFormat="1" applyFill="1" applyBorder="1" applyAlignment="1">
      <alignment horizontal="center" vertical="center"/>
    </xf>
    <xf numFmtId="0" fontId="2" fillId="2" borderId="9" xfId="0" applyFont="1" applyFill="1" applyBorder="1" applyAlignment="1">
      <alignment horizontal="center" vertical="center"/>
    </xf>
    <xf numFmtId="0" fontId="0" fillId="0" borderId="9" xfId="0" applyBorder="1" applyAlignment="1">
      <alignment horizontal="center" vertical="center"/>
    </xf>
    <xf numFmtId="0" fontId="0" fillId="0" borderId="9" xfId="0" applyBorder="1"/>
    <xf numFmtId="164" fontId="0" fillId="0" borderId="9" xfId="0" applyNumberFormat="1" applyBorder="1" applyAlignment="1">
      <alignment horizontal="center"/>
    </xf>
    <xf numFmtId="165" fontId="0" fillId="0" borderId="9" xfId="1" applyNumberFormat="1" applyFont="1" applyBorder="1" applyAlignment="1">
      <alignment horizontal="center"/>
    </xf>
    <xf numFmtId="0" fontId="0" fillId="0" borderId="9" xfId="0" applyBorder="1" applyAlignment="1">
      <alignment wrapText="1"/>
    </xf>
    <xf numFmtId="14" fontId="0" fillId="0" borderId="9" xfId="0" applyNumberFormat="1" applyBorder="1" applyAlignment="1">
      <alignment horizontal="center" vertical="center"/>
    </xf>
    <xf numFmtId="0" fontId="0" fillId="0" borderId="9" xfId="0" applyBorder="1" applyAlignment="1">
      <alignment horizontal="center" vertical="center" wrapText="1"/>
    </xf>
    <xf numFmtId="164" fontId="0" fillId="0" borderId="9" xfId="0" applyNumberFormat="1" applyBorder="1" applyAlignment="1">
      <alignment horizontal="center" vertical="center" wrapText="1"/>
    </xf>
    <xf numFmtId="165" fontId="0" fillId="0" borderId="9" xfId="1" applyNumberFormat="1" applyFont="1" applyBorder="1" applyAlignment="1">
      <alignment horizontal="center" vertical="center" wrapText="1"/>
    </xf>
    <xf numFmtId="0" fontId="0" fillId="0" borderId="9" xfId="0" applyBorder="1" applyAlignment="1">
      <alignment vertical="center" wrapText="1"/>
    </xf>
    <xf numFmtId="0" fontId="0" fillId="5" borderId="0" xfId="0" applyFill="1" applyAlignment="1">
      <alignment horizontal="center" vertical="center"/>
    </xf>
    <xf numFmtId="0" fontId="0" fillId="5" borderId="0" xfId="0" applyFill="1" applyAlignment="1">
      <alignment vertical="center"/>
    </xf>
    <xf numFmtId="3" fontId="0" fillId="5" borderId="0" xfId="0" applyNumberFormat="1" applyFill="1" applyAlignment="1">
      <alignment horizontal="center"/>
    </xf>
    <xf numFmtId="164" fontId="0" fillId="5" borderId="0" xfId="0" applyNumberFormat="1" applyFill="1" applyAlignment="1">
      <alignment horizontal="center"/>
    </xf>
    <xf numFmtId="0" fontId="0" fillId="5" borderId="0" xfId="0" applyFill="1" applyAlignment="1">
      <alignment wrapText="1"/>
    </xf>
    <xf numFmtId="14" fontId="0" fillId="5" borderId="0" xfId="0" applyNumberFormat="1" applyFill="1" applyAlignment="1">
      <alignment horizontal="center" vertical="center"/>
    </xf>
    <xf numFmtId="0" fontId="0" fillId="5" borderId="0" xfId="0" applyFill="1" applyAlignment="1">
      <alignment horizontal="center" vertical="center" wrapText="1"/>
    </xf>
    <xf numFmtId="3" fontId="7" fillId="5" borderId="0" xfId="0" applyNumberFormat="1" applyFont="1" applyFill="1" applyAlignment="1">
      <alignment horizontal="center"/>
    </xf>
    <xf numFmtId="3" fontId="0" fillId="5" borderId="0" xfId="0" applyNumberFormat="1" applyFill="1" applyAlignment="1">
      <alignment horizontal="center"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0" fontId="0" fillId="0" borderId="9" xfId="0" applyBorder="1" applyAlignment="1">
      <alignment horizontal="center"/>
    </xf>
    <xf numFmtId="164" fontId="0" fillId="0" borderId="9" xfId="0" applyNumberFormat="1" applyBorder="1"/>
    <xf numFmtId="168" fontId="0" fillId="0" borderId="0" xfId="0" applyNumberFormat="1" applyAlignment="1">
      <alignment horizontal="center" vertical="center" wrapText="1"/>
    </xf>
    <xf numFmtId="0" fontId="9" fillId="0" borderId="9" xfId="0" applyFont="1" applyBorder="1" applyAlignment="1">
      <alignment horizontal="left" vertical="center"/>
    </xf>
    <xf numFmtId="44" fontId="0" fillId="0" borderId="9" xfId="1" applyFont="1" applyBorder="1" applyAlignment="1">
      <alignment horizontal="center" vertical="center"/>
    </xf>
    <xf numFmtId="44" fontId="0" fillId="5" borderId="9" xfId="1" applyFont="1" applyFill="1" applyBorder="1" applyAlignment="1">
      <alignment horizontal="center" vertical="center"/>
    </xf>
    <xf numFmtId="165" fontId="0" fillId="0" borderId="9" xfId="1" applyNumberFormat="1" applyFont="1" applyBorder="1" applyAlignment="1">
      <alignment horizontal="center" vertical="center"/>
    </xf>
    <xf numFmtId="168" fontId="0" fillId="0" borderId="9" xfId="0" applyNumberFormat="1" applyBorder="1" applyAlignment="1">
      <alignment horizontal="center" vertical="center"/>
    </xf>
    <xf numFmtId="44" fontId="0" fillId="0" borderId="9" xfId="1" applyFont="1" applyFill="1" applyBorder="1" applyAlignment="1">
      <alignment horizontal="center" vertical="center"/>
    </xf>
    <xf numFmtId="44" fontId="2" fillId="0" borderId="9" xfId="1" applyFont="1" applyFill="1" applyBorder="1" applyAlignment="1">
      <alignment horizontal="center" vertical="center"/>
    </xf>
    <xf numFmtId="165" fontId="0" fillId="0" borderId="9" xfId="1" applyNumberFormat="1" applyFont="1" applyFill="1" applyBorder="1" applyAlignment="1">
      <alignment horizontal="center" vertical="center"/>
    </xf>
    <xf numFmtId="0" fontId="4" fillId="0" borderId="9" xfId="0" applyFont="1" applyBorder="1" applyAlignment="1">
      <alignment wrapText="1"/>
    </xf>
    <xf numFmtId="0" fontId="0" fillId="2" borderId="9" xfId="0" applyFill="1" applyBorder="1" applyAlignment="1">
      <alignment horizontal="center" vertical="center" wrapText="1"/>
    </xf>
    <xf numFmtId="44" fontId="0" fillId="2" borderId="9" xfId="1" applyFont="1" applyFill="1" applyBorder="1" applyAlignment="1">
      <alignment horizontal="center" vertical="center"/>
    </xf>
    <xf numFmtId="44" fontId="0" fillId="2" borderId="9" xfId="1" applyFont="1" applyFill="1" applyBorder="1" applyAlignment="1">
      <alignment horizontal="left" vertical="center"/>
    </xf>
    <xf numFmtId="44" fontId="3" fillId="2" borderId="9" xfId="1" applyFont="1" applyFill="1" applyBorder="1" applyAlignment="1">
      <alignment horizontal="center" vertical="center"/>
    </xf>
    <xf numFmtId="165" fontId="0" fillId="2" borderId="9" xfId="1" applyNumberFormat="1" applyFont="1" applyFill="1" applyBorder="1" applyAlignment="1">
      <alignment horizontal="center" vertical="center"/>
    </xf>
    <xf numFmtId="168" fontId="0" fillId="2" borderId="9" xfId="0" applyNumberFormat="1" applyFill="1" applyBorder="1" applyAlignment="1">
      <alignment horizontal="center" vertical="center"/>
    </xf>
    <xf numFmtId="44" fontId="0" fillId="2" borderId="9" xfId="1" applyFont="1" applyFill="1" applyBorder="1" applyAlignment="1">
      <alignment horizontal="center" vertical="center" wrapText="1"/>
    </xf>
    <xf numFmtId="165" fontId="0" fillId="2" borderId="9" xfId="1" applyNumberFormat="1" applyFont="1" applyFill="1" applyBorder="1" applyAlignment="1">
      <alignment horizontal="center" vertical="center" wrapText="1"/>
    </xf>
    <xf numFmtId="44" fontId="0" fillId="2" borderId="9" xfId="0" applyNumberFormat="1" applyFill="1" applyBorder="1" applyAlignment="1">
      <alignment horizontal="center" vertical="center"/>
    </xf>
    <xf numFmtId="164" fontId="0" fillId="2" borderId="9" xfId="0" applyNumberFormat="1" applyFill="1" applyBorder="1" applyAlignment="1">
      <alignment horizontal="center" vertical="center"/>
    </xf>
    <xf numFmtId="0" fontId="10" fillId="0" borderId="0" xfId="0" applyFont="1" applyAlignment="1">
      <alignment horizontal="center" vertical="center"/>
    </xf>
    <xf numFmtId="0" fontId="4" fillId="0" borderId="7" xfId="0" applyFont="1" applyBorder="1" applyAlignment="1">
      <alignment horizontal="center" vertical="center" wrapText="1"/>
    </xf>
    <xf numFmtId="165" fontId="0" fillId="8" borderId="0" xfId="1" applyNumberFormat="1" applyFont="1" applyFill="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4" borderId="0" xfId="0" applyFill="1" applyAlignment="1">
      <alignment horizontal="center" vertical="center"/>
    </xf>
    <xf numFmtId="0" fontId="2" fillId="4" borderId="0" xfId="0" applyFont="1" applyFill="1" applyAlignment="1">
      <alignment horizontal="center" vertical="center"/>
    </xf>
    <xf numFmtId="0" fontId="0" fillId="4" borderId="0" xfId="0" applyFill="1" applyAlignment="1">
      <alignment horizontal="center" vertical="center" wrapText="1"/>
    </xf>
    <xf numFmtId="165" fontId="0" fillId="4" borderId="0" xfId="1" applyNumberFormat="1" applyFont="1" applyFill="1" applyAlignment="1">
      <alignment horizontal="center" vertical="center"/>
    </xf>
    <xf numFmtId="165" fontId="3" fillId="4" borderId="0" xfId="1" applyNumberFormat="1" applyFont="1" applyFill="1"/>
    <xf numFmtId="165" fontId="3" fillId="4" borderId="0" xfId="1" applyNumberFormat="1" applyFont="1" applyFill="1" applyAlignment="1">
      <alignment horizontal="center"/>
    </xf>
    <xf numFmtId="165" fontId="0" fillId="4" borderId="0" xfId="1" applyNumberFormat="1" applyFont="1" applyFill="1" applyBorder="1" applyAlignment="1">
      <alignment horizontal="center"/>
    </xf>
    <xf numFmtId="0" fontId="0" fillId="4" borderId="0" xfId="0" applyFill="1" applyAlignment="1">
      <alignment wrapText="1"/>
    </xf>
    <xf numFmtId="165" fontId="0" fillId="8" borderId="0" xfId="1" applyNumberFormat="1" applyFont="1" applyFill="1"/>
    <xf numFmtId="165" fontId="0" fillId="8" borderId="0" xfId="1" applyNumberFormat="1" applyFont="1" applyFill="1" applyAlignment="1">
      <alignment horizontal="center"/>
    </xf>
    <xf numFmtId="0" fontId="4" fillId="8" borderId="7" xfId="0" applyFont="1" applyFill="1" applyBorder="1" applyAlignment="1">
      <alignment horizontal="center" vertical="center" wrapText="1"/>
    </xf>
    <xf numFmtId="165" fontId="0" fillId="8" borderId="0" xfId="1" applyNumberFormat="1" applyFont="1" applyFill="1" applyAlignment="1">
      <alignment vertical="center"/>
    </xf>
    <xf numFmtId="164" fontId="0" fillId="8" borderId="0" xfId="0" applyNumberFormat="1" applyFill="1"/>
    <xf numFmtId="164" fontId="0" fillId="8" borderId="0" xfId="0" applyNumberFormat="1" applyFill="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Vivian, Nicholas A" id="{239D4B89-9E61-4146-8416-0F5D9B1E9357}" userId="S::nvivian@pa.gov::705d73b4-33dc-41c3-a77d-a179834d04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 dT="2024-12-04T22:31:43.16" personId="{239D4B89-9E61-4146-8416-0F5D9B1E9357}" id="{0BB36E04-7030-4D08-834E-6C9364E8B3B4}">
    <text>Discretionary</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9CC16-07BF-4FBF-B769-0DB84F66B4D3}">
  <dimension ref="A1:R24"/>
  <sheetViews>
    <sheetView topLeftCell="M1" zoomScaleNormal="100" workbookViewId="0">
      <selection activeCell="P6" sqref="P6"/>
    </sheetView>
  </sheetViews>
  <sheetFormatPr defaultColWidth="8.88671875" defaultRowHeight="14.4" x14ac:dyDescent="0.3"/>
  <cols>
    <col min="1" max="1" width="8.88671875" style="5"/>
    <col min="2" max="4" width="14.88671875" style="5" customWidth="1"/>
    <col min="5" max="5" width="40.88671875" style="5" customWidth="1"/>
    <col min="6" max="6" width="20.88671875" style="5" customWidth="1"/>
    <col min="7" max="8" width="14.88671875" style="4" customWidth="1"/>
    <col min="9" max="10" width="14.88671875" style="22" customWidth="1"/>
    <col min="11" max="11" width="14.88671875" style="39" customWidth="1"/>
    <col min="12" max="12" width="130.88671875" style="4" customWidth="1"/>
    <col min="13" max="15" width="12.88671875" style="4" customWidth="1"/>
    <col min="16" max="18" width="12.88671875" style="45" customWidth="1"/>
    <col min="19" max="16384" width="8.88671875" style="4"/>
  </cols>
  <sheetData>
    <row r="1" spans="1:18" s="1" customFormat="1" ht="45.15" x14ac:dyDescent="0.3">
      <c r="A1" s="1" t="s">
        <v>0</v>
      </c>
      <c r="B1" s="1" t="s">
        <v>1</v>
      </c>
      <c r="C1" s="1" t="s">
        <v>95</v>
      </c>
      <c r="D1" s="1" t="s">
        <v>2</v>
      </c>
      <c r="E1" s="1" t="s">
        <v>3</v>
      </c>
      <c r="F1" s="1" t="s">
        <v>91</v>
      </c>
      <c r="G1" s="1" t="s">
        <v>89</v>
      </c>
      <c r="H1" s="1" t="s">
        <v>90</v>
      </c>
      <c r="I1" s="21" t="s">
        <v>88</v>
      </c>
      <c r="J1" s="21" t="s">
        <v>111</v>
      </c>
      <c r="K1" s="37" t="s">
        <v>565</v>
      </c>
      <c r="L1" s="8" t="s">
        <v>5</v>
      </c>
      <c r="M1" s="1" t="s">
        <v>97</v>
      </c>
      <c r="N1" s="1" t="s">
        <v>96</v>
      </c>
      <c r="O1" s="1" t="s">
        <v>98</v>
      </c>
      <c r="P1" s="1" t="s">
        <v>99</v>
      </c>
      <c r="Q1" s="1" t="s">
        <v>100</v>
      </c>
      <c r="R1" s="1" t="s">
        <v>101</v>
      </c>
    </row>
    <row r="2" spans="1:18" ht="15" x14ac:dyDescent="0.3">
      <c r="A2" s="109">
        <v>1</v>
      </c>
      <c r="B2" s="109" t="s">
        <v>82</v>
      </c>
      <c r="C2" s="109">
        <v>72424</v>
      </c>
      <c r="D2" s="109" t="s">
        <v>80</v>
      </c>
      <c r="E2" s="109" t="s">
        <v>564</v>
      </c>
      <c r="F2" s="109" t="s">
        <v>94</v>
      </c>
      <c r="G2" s="122"/>
      <c r="H2" s="122"/>
      <c r="I2" s="121"/>
      <c r="J2" s="121"/>
      <c r="K2" s="120"/>
      <c r="L2" s="114" t="s">
        <v>81</v>
      </c>
      <c r="M2" s="119"/>
      <c r="N2" s="119"/>
      <c r="O2" s="119"/>
      <c r="P2" s="118" t="s">
        <v>562</v>
      </c>
      <c r="Q2" s="118" t="s">
        <v>562</v>
      </c>
      <c r="R2" s="118" t="s">
        <v>563</v>
      </c>
    </row>
    <row r="3" spans="1:18" ht="15" x14ac:dyDescent="0.3">
      <c r="A3" s="19">
        <v>1</v>
      </c>
      <c r="B3" s="19" t="s">
        <v>346</v>
      </c>
      <c r="C3" s="19">
        <v>115532</v>
      </c>
      <c r="D3" s="19" t="s">
        <v>347</v>
      </c>
      <c r="E3" s="19" t="s">
        <v>348</v>
      </c>
      <c r="F3" s="19" t="s">
        <v>92</v>
      </c>
      <c r="G3" s="117">
        <v>209000</v>
      </c>
      <c r="H3" s="117">
        <v>0</v>
      </c>
      <c r="I3" s="71">
        <v>2090000</v>
      </c>
      <c r="J3" s="71">
        <v>0</v>
      </c>
      <c r="K3" s="76"/>
      <c r="L3" s="10" t="s">
        <v>349</v>
      </c>
      <c r="M3" s="75">
        <v>45834</v>
      </c>
      <c r="N3" s="10"/>
      <c r="O3" s="10"/>
      <c r="P3" s="93" t="s">
        <v>562</v>
      </c>
      <c r="Q3" s="93" t="s">
        <v>562</v>
      </c>
      <c r="R3" s="93" t="s">
        <v>104</v>
      </c>
    </row>
    <row r="4" spans="1:18" ht="15" x14ac:dyDescent="0.3">
      <c r="A4" s="19">
        <v>1</v>
      </c>
      <c r="B4" s="19" t="s">
        <v>353</v>
      </c>
      <c r="C4" s="19">
        <v>78792</v>
      </c>
      <c r="D4" s="19" t="s">
        <v>354</v>
      </c>
      <c r="E4" s="19" t="s">
        <v>355</v>
      </c>
      <c r="F4" s="19" t="s">
        <v>94</v>
      </c>
      <c r="G4" s="117">
        <v>120000</v>
      </c>
      <c r="H4" s="117">
        <v>0</v>
      </c>
      <c r="I4" s="71">
        <v>885000</v>
      </c>
      <c r="J4" s="71">
        <v>0</v>
      </c>
      <c r="K4" s="76"/>
      <c r="L4" s="10" t="s">
        <v>356</v>
      </c>
      <c r="M4" s="75">
        <v>45834</v>
      </c>
      <c r="N4" s="10"/>
      <c r="O4" s="10"/>
      <c r="P4" s="93" t="s">
        <v>562</v>
      </c>
      <c r="Q4" s="93" t="s">
        <v>562</v>
      </c>
      <c r="R4" s="93" t="s">
        <v>104</v>
      </c>
    </row>
    <row r="5" spans="1:18" ht="15" x14ac:dyDescent="0.3">
      <c r="A5" s="19">
        <v>1</v>
      </c>
      <c r="B5" s="19" t="s">
        <v>353</v>
      </c>
      <c r="C5" s="19">
        <v>74646</v>
      </c>
      <c r="D5" s="19" t="s">
        <v>359</v>
      </c>
      <c r="E5" s="19" t="s">
        <v>358</v>
      </c>
      <c r="F5" s="19" t="s">
        <v>94</v>
      </c>
      <c r="G5" s="117">
        <v>249000</v>
      </c>
      <c r="H5" s="117">
        <v>0</v>
      </c>
      <c r="I5" s="71">
        <v>2490000</v>
      </c>
      <c r="J5" s="71">
        <v>0</v>
      </c>
      <c r="K5" s="76"/>
      <c r="L5" s="10" t="s">
        <v>360</v>
      </c>
      <c r="M5" s="75">
        <v>45834</v>
      </c>
      <c r="N5" s="10"/>
      <c r="O5" s="10"/>
      <c r="P5" s="93" t="s">
        <v>562</v>
      </c>
      <c r="Q5" s="93" t="s">
        <v>562</v>
      </c>
      <c r="R5" s="93" t="s">
        <v>104</v>
      </c>
    </row>
    <row r="6" spans="1:18" ht="15" x14ac:dyDescent="0.3">
      <c r="A6" s="5">
        <v>1</v>
      </c>
      <c r="B6" s="5" t="s">
        <v>350</v>
      </c>
      <c r="C6" s="5">
        <v>114915</v>
      </c>
      <c r="D6" s="5" t="s">
        <v>351</v>
      </c>
      <c r="E6" s="5" t="s">
        <v>352</v>
      </c>
      <c r="F6" s="5" t="s">
        <v>92</v>
      </c>
      <c r="G6" s="24">
        <v>500000</v>
      </c>
      <c r="H6" s="24">
        <v>200000</v>
      </c>
      <c r="I6" s="23">
        <v>8500000</v>
      </c>
      <c r="J6" s="23">
        <v>100000</v>
      </c>
      <c r="L6" s="4" t="s">
        <v>688</v>
      </c>
      <c r="M6" s="74">
        <v>46191</v>
      </c>
    </row>
    <row r="7" spans="1:18" ht="15" x14ac:dyDescent="0.3">
      <c r="A7" s="5">
        <v>1</v>
      </c>
      <c r="B7" s="5" t="s">
        <v>82</v>
      </c>
      <c r="C7" s="5">
        <v>72455</v>
      </c>
      <c r="D7" s="5" t="s">
        <v>357</v>
      </c>
      <c r="E7" s="5" t="s">
        <v>361</v>
      </c>
      <c r="F7" s="5" t="s">
        <v>94</v>
      </c>
      <c r="G7" s="24">
        <v>200000</v>
      </c>
      <c r="H7" s="24">
        <v>0</v>
      </c>
      <c r="I7" s="23">
        <v>1555000</v>
      </c>
      <c r="J7" s="23">
        <v>0</v>
      </c>
      <c r="L7" s="4" t="s">
        <v>689</v>
      </c>
      <c r="M7" s="74">
        <v>46191</v>
      </c>
    </row>
    <row r="8" spans="1:18" ht="15" x14ac:dyDescent="0.3">
      <c r="A8" s="5">
        <v>1</v>
      </c>
      <c r="B8" s="5" t="s">
        <v>362</v>
      </c>
      <c r="C8" s="5">
        <v>51188</v>
      </c>
      <c r="D8" s="5" t="s">
        <v>363</v>
      </c>
      <c r="E8" s="5" t="s">
        <v>364</v>
      </c>
      <c r="F8" s="5" t="s">
        <v>365</v>
      </c>
      <c r="G8" s="24">
        <v>0</v>
      </c>
      <c r="H8" s="24">
        <v>0</v>
      </c>
      <c r="I8" s="23">
        <v>925000</v>
      </c>
      <c r="J8" s="23">
        <v>0</v>
      </c>
      <c r="L8" s="4" t="s">
        <v>690</v>
      </c>
      <c r="M8" s="74">
        <v>46121</v>
      </c>
    </row>
    <row r="9" spans="1:18" ht="15" x14ac:dyDescent="0.3">
      <c r="A9" s="5">
        <v>1</v>
      </c>
      <c r="B9" s="5" t="s">
        <v>353</v>
      </c>
      <c r="C9" s="5">
        <v>115533</v>
      </c>
      <c r="D9" s="5" t="s">
        <v>366</v>
      </c>
      <c r="E9" s="5" t="s">
        <v>367</v>
      </c>
      <c r="F9" s="5" t="s">
        <v>92</v>
      </c>
      <c r="G9" s="24">
        <v>210000</v>
      </c>
      <c r="H9" s="24">
        <v>0</v>
      </c>
      <c r="I9" s="23">
        <v>2110000</v>
      </c>
      <c r="J9" s="23">
        <v>0</v>
      </c>
      <c r="L9" s="4" t="s">
        <v>691</v>
      </c>
      <c r="M9" s="74">
        <v>46191</v>
      </c>
    </row>
    <row r="10" spans="1:18" ht="15" x14ac:dyDescent="0.3">
      <c r="G10" s="24"/>
      <c r="H10" s="24"/>
      <c r="I10" s="23"/>
      <c r="J10" s="23"/>
    </row>
    <row r="11" spans="1:18" ht="15" x14ac:dyDescent="0.3">
      <c r="G11" s="24"/>
      <c r="H11" s="24"/>
      <c r="I11" s="23"/>
      <c r="J11" s="23"/>
    </row>
    <row r="12" spans="1:18" ht="15" x14ac:dyDescent="0.3">
      <c r="G12" s="24"/>
      <c r="H12" s="24"/>
      <c r="I12" s="23"/>
      <c r="J12" s="23"/>
    </row>
    <row r="13" spans="1:18" ht="15" x14ac:dyDescent="0.3">
      <c r="G13" s="24"/>
      <c r="H13" s="24"/>
      <c r="I13" s="23"/>
      <c r="J13" s="23"/>
    </row>
    <row r="14" spans="1:18" ht="15" x14ac:dyDescent="0.3">
      <c r="G14" s="24"/>
      <c r="H14" s="24"/>
      <c r="I14" s="23"/>
      <c r="J14" s="23"/>
    </row>
    <row r="15" spans="1:18" ht="15" x14ac:dyDescent="0.3">
      <c r="G15" s="24"/>
      <c r="H15" s="24"/>
      <c r="I15" s="23"/>
      <c r="J15" s="23"/>
    </row>
    <row r="16" spans="1:18" ht="15" x14ac:dyDescent="0.3">
      <c r="G16" s="24"/>
      <c r="H16" s="24"/>
      <c r="I16" s="23"/>
      <c r="J16" s="23"/>
    </row>
    <row r="17" spans="1:18" s="39" customFormat="1" ht="15" x14ac:dyDescent="0.3">
      <c r="A17" s="5"/>
      <c r="B17" s="5"/>
      <c r="C17" s="5"/>
      <c r="D17" s="5"/>
      <c r="E17" s="5"/>
      <c r="F17" s="5"/>
      <c r="G17" s="24"/>
      <c r="H17" s="24"/>
      <c r="I17" s="23"/>
      <c r="J17" s="23"/>
      <c r="L17" s="4"/>
      <c r="M17" s="4"/>
      <c r="N17" s="4"/>
      <c r="O17" s="4"/>
      <c r="P17" s="45"/>
      <c r="Q17" s="45"/>
      <c r="R17" s="45"/>
    </row>
    <row r="18" spans="1:18" s="39" customFormat="1" ht="15" x14ac:dyDescent="0.3">
      <c r="A18" s="5"/>
      <c r="B18" s="5"/>
      <c r="C18" s="5"/>
      <c r="D18" s="5"/>
      <c r="E18" s="5"/>
      <c r="F18" s="5"/>
      <c r="G18" s="24"/>
      <c r="H18" s="24"/>
      <c r="I18" s="23"/>
      <c r="J18" s="23"/>
      <c r="L18" s="4"/>
      <c r="M18" s="4"/>
      <c r="N18" s="4"/>
      <c r="O18" s="4"/>
      <c r="P18" s="45"/>
      <c r="Q18" s="45"/>
      <c r="R18" s="45"/>
    </row>
    <row r="19" spans="1:18" s="39" customFormat="1" ht="15" x14ac:dyDescent="0.3">
      <c r="A19" s="5"/>
      <c r="B19" s="5"/>
      <c r="C19" s="5"/>
      <c r="D19" s="5"/>
      <c r="E19" s="5"/>
      <c r="F19" s="5"/>
      <c r="G19" s="24"/>
      <c r="H19" s="24"/>
      <c r="I19" s="23"/>
      <c r="J19" s="23"/>
      <c r="L19" s="4"/>
      <c r="M19" s="4"/>
      <c r="N19" s="4"/>
      <c r="O19" s="4"/>
      <c r="P19" s="45"/>
      <c r="Q19" s="45"/>
      <c r="R19" s="45"/>
    </row>
    <row r="20" spans="1:18" s="39" customFormat="1" ht="15" x14ac:dyDescent="0.3">
      <c r="A20" s="5"/>
      <c r="B20" s="5"/>
      <c r="C20" s="5"/>
      <c r="D20" s="5"/>
      <c r="E20" s="5"/>
      <c r="F20" s="5"/>
      <c r="G20" s="24"/>
      <c r="H20" s="24"/>
      <c r="I20" s="23"/>
      <c r="J20" s="23"/>
      <c r="L20" s="4"/>
      <c r="M20" s="4"/>
      <c r="N20" s="4"/>
      <c r="O20" s="4"/>
      <c r="P20" s="45"/>
      <c r="Q20" s="45"/>
      <c r="R20" s="45"/>
    </row>
    <row r="21" spans="1:18" s="39" customFormat="1" ht="15" x14ac:dyDescent="0.3">
      <c r="A21" s="5"/>
      <c r="B21" s="5"/>
      <c r="C21" s="5"/>
      <c r="D21" s="5"/>
      <c r="E21" s="5"/>
      <c r="F21" s="5"/>
      <c r="G21" s="24"/>
      <c r="H21" s="24"/>
      <c r="I21" s="23"/>
      <c r="J21" s="23"/>
      <c r="L21" s="4"/>
      <c r="M21" s="4"/>
      <c r="N21" s="4"/>
      <c r="O21" s="4"/>
      <c r="P21" s="45"/>
      <c r="Q21" s="45"/>
      <c r="R21" s="45"/>
    </row>
    <row r="22" spans="1:18" s="39" customFormat="1" ht="15" x14ac:dyDescent="0.3">
      <c r="A22" s="5"/>
      <c r="B22" s="5"/>
      <c r="C22" s="5"/>
      <c r="D22" s="5"/>
      <c r="E22" s="5"/>
      <c r="F22" s="5"/>
      <c r="G22" s="24"/>
      <c r="H22" s="24"/>
      <c r="I22" s="23"/>
      <c r="J22" s="23"/>
      <c r="L22" s="4"/>
      <c r="M22" s="4"/>
      <c r="N22" s="4"/>
      <c r="O22" s="4"/>
      <c r="P22" s="45"/>
      <c r="Q22" s="45"/>
      <c r="R22" s="45"/>
    </row>
    <row r="23" spans="1:18" s="39" customFormat="1" ht="15" x14ac:dyDescent="0.3">
      <c r="A23" s="5"/>
      <c r="B23" s="5"/>
      <c r="C23" s="5"/>
      <c r="D23" s="5"/>
      <c r="E23" s="5"/>
      <c r="F23" s="5"/>
      <c r="G23" s="24"/>
      <c r="H23" s="24"/>
      <c r="I23" s="23"/>
      <c r="J23" s="23"/>
      <c r="L23" s="4"/>
      <c r="M23" s="4"/>
      <c r="N23" s="4"/>
      <c r="O23" s="4"/>
      <c r="P23" s="45"/>
      <c r="Q23" s="45"/>
      <c r="R23" s="45"/>
    </row>
    <row r="24" spans="1:18" s="39" customFormat="1" ht="15" x14ac:dyDescent="0.3">
      <c r="A24" s="5"/>
      <c r="B24" s="5"/>
      <c r="C24" s="5"/>
      <c r="D24" s="5"/>
      <c r="E24" s="5"/>
      <c r="F24" s="5"/>
      <c r="G24" s="24"/>
      <c r="H24" s="24"/>
      <c r="I24" s="23"/>
      <c r="J24" s="23"/>
      <c r="L24" s="4"/>
      <c r="M24" s="4"/>
      <c r="N24" s="4"/>
      <c r="O24" s="4"/>
      <c r="P24" s="45"/>
      <c r="Q24" s="45"/>
      <c r="R24" s="4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2441-BC55-41B9-ABD6-429E02AA4142}">
  <dimension ref="A1:R12"/>
  <sheetViews>
    <sheetView topLeftCell="D1" zoomScale="110" zoomScaleNormal="110" workbookViewId="0">
      <selection activeCell="I13" sqref="I13"/>
    </sheetView>
  </sheetViews>
  <sheetFormatPr defaultColWidth="8.88671875" defaultRowHeight="14.4" x14ac:dyDescent="0.3"/>
  <cols>
    <col min="1" max="1" width="8.88671875" style="5"/>
    <col min="2" max="4" width="14.88671875" style="5" customWidth="1"/>
    <col min="5" max="5" width="40.88671875" style="5" customWidth="1"/>
    <col min="6" max="6" width="20.88671875" style="5" customWidth="1"/>
    <col min="7" max="7" width="14.88671875" style="11" customWidth="1"/>
    <col min="8" max="10" width="14.88671875" style="12" customWidth="1"/>
    <col min="11" max="11" width="14.88671875" style="39" customWidth="1"/>
    <col min="12" max="12" width="130.88671875" style="52" customWidth="1"/>
    <col min="13" max="13" width="12.88671875" style="5" customWidth="1"/>
    <col min="14" max="14" width="12.88671875" style="13" customWidth="1"/>
    <col min="15" max="18" width="12.88671875" style="11" customWidth="1"/>
    <col min="19" max="16384" width="8.88671875" style="4"/>
  </cols>
  <sheetData>
    <row r="1" spans="1:18" s="1" customFormat="1" ht="45.15" x14ac:dyDescent="0.3">
      <c r="A1" s="1" t="s">
        <v>0</v>
      </c>
      <c r="B1" s="1" t="s">
        <v>1</v>
      </c>
      <c r="C1" s="1" t="s">
        <v>95</v>
      </c>
      <c r="D1" s="1" t="s">
        <v>2</v>
      </c>
      <c r="E1" s="1" t="s">
        <v>3</v>
      </c>
      <c r="F1" s="1" t="s">
        <v>91</v>
      </c>
      <c r="G1" s="1" t="s">
        <v>89</v>
      </c>
      <c r="H1" s="1" t="s">
        <v>90</v>
      </c>
      <c r="I1" s="21" t="s">
        <v>88</v>
      </c>
      <c r="J1" s="21" t="s">
        <v>111</v>
      </c>
      <c r="K1" s="37" t="s">
        <v>565</v>
      </c>
      <c r="L1" s="1" t="s">
        <v>5</v>
      </c>
      <c r="M1" s="1" t="s">
        <v>97</v>
      </c>
      <c r="N1" s="1" t="s">
        <v>96</v>
      </c>
      <c r="O1" s="1" t="s">
        <v>98</v>
      </c>
      <c r="P1" s="1" t="s">
        <v>99</v>
      </c>
      <c r="Q1" s="1" t="s">
        <v>100</v>
      </c>
      <c r="R1" s="1" t="s">
        <v>101</v>
      </c>
    </row>
    <row r="2" spans="1:18" ht="32.1" customHeight="1" x14ac:dyDescent="0.3">
      <c r="A2" s="19">
        <v>10</v>
      </c>
      <c r="B2" s="58" t="s">
        <v>51</v>
      </c>
      <c r="C2" s="51">
        <v>114754</v>
      </c>
      <c r="D2" s="19" t="s">
        <v>57</v>
      </c>
      <c r="E2" s="27" t="s">
        <v>54</v>
      </c>
      <c r="F2" s="19" t="s">
        <v>92</v>
      </c>
      <c r="G2" s="15"/>
      <c r="H2" s="18"/>
      <c r="I2" s="18">
        <v>1196164</v>
      </c>
      <c r="J2" s="18"/>
      <c r="K2" s="76"/>
      <c r="L2" s="60" t="s">
        <v>152</v>
      </c>
      <c r="M2" s="59" t="s">
        <v>60</v>
      </c>
      <c r="N2" s="27" t="s">
        <v>113</v>
      </c>
      <c r="O2" s="15" t="s">
        <v>115</v>
      </c>
      <c r="P2" s="15"/>
      <c r="Q2" s="15"/>
      <c r="R2" s="15" t="s">
        <v>4</v>
      </c>
    </row>
    <row r="3" spans="1:18" ht="32.25" customHeight="1" x14ac:dyDescent="0.3">
      <c r="A3" s="19">
        <v>10</v>
      </c>
      <c r="B3" s="19" t="s">
        <v>51</v>
      </c>
      <c r="C3" s="19">
        <v>117897</v>
      </c>
      <c r="D3" s="15" t="s">
        <v>154</v>
      </c>
      <c r="E3" s="27" t="s">
        <v>153</v>
      </c>
      <c r="F3" s="19" t="s">
        <v>92</v>
      </c>
      <c r="G3" s="15"/>
      <c r="H3" s="18"/>
      <c r="I3" s="18">
        <v>654104</v>
      </c>
      <c r="J3" s="18"/>
      <c r="K3" s="76"/>
      <c r="L3" s="47" t="s">
        <v>152</v>
      </c>
      <c r="M3" s="19">
        <v>2023</v>
      </c>
      <c r="N3" s="27" t="s">
        <v>113</v>
      </c>
      <c r="O3" s="10" t="s">
        <v>115</v>
      </c>
      <c r="P3" s="10"/>
      <c r="Q3" s="10"/>
      <c r="R3" s="10" t="s">
        <v>4</v>
      </c>
    </row>
    <row r="4" spans="1:18" ht="57.6" x14ac:dyDescent="0.3">
      <c r="A4" s="19">
        <v>10</v>
      </c>
      <c r="B4" s="58" t="s">
        <v>52</v>
      </c>
      <c r="C4" s="19">
        <v>119471</v>
      </c>
      <c r="D4" s="58" t="s">
        <v>58</v>
      </c>
      <c r="E4" s="27" t="s">
        <v>55</v>
      </c>
      <c r="F4" s="19" t="s">
        <v>92</v>
      </c>
      <c r="G4" s="15"/>
      <c r="H4" s="18">
        <v>100000</v>
      </c>
      <c r="I4" s="18">
        <v>811400</v>
      </c>
      <c r="J4" s="18"/>
      <c r="K4" s="76"/>
      <c r="L4" s="55" t="s">
        <v>151</v>
      </c>
      <c r="M4" s="57">
        <v>45337</v>
      </c>
      <c r="N4" s="27" t="s">
        <v>114</v>
      </c>
      <c r="O4" s="15" t="s">
        <v>115</v>
      </c>
      <c r="P4" s="15"/>
      <c r="Q4" s="15"/>
      <c r="R4" s="15" t="s">
        <v>4</v>
      </c>
    </row>
    <row r="5" spans="1:18" ht="30.15" x14ac:dyDescent="0.3">
      <c r="A5" s="19">
        <v>10</v>
      </c>
      <c r="B5" s="19" t="s">
        <v>189</v>
      </c>
      <c r="C5" s="19">
        <v>116596</v>
      </c>
      <c r="D5" s="19" t="s">
        <v>197</v>
      </c>
      <c r="E5" s="27" t="s">
        <v>194</v>
      </c>
      <c r="F5" s="19" t="s">
        <v>94</v>
      </c>
      <c r="G5" s="15"/>
      <c r="H5" s="18"/>
      <c r="I5" s="18">
        <v>1648200</v>
      </c>
      <c r="J5" s="18"/>
      <c r="K5" s="76"/>
      <c r="L5" s="55" t="s">
        <v>195</v>
      </c>
      <c r="M5" s="54">
        <v>45589</v>
      </c>
      <c r="N5" s="27" t="s">
        <v>196</v>
      </c>
      <c r="O5" s="15" t="s">
        <v>115</v>
      </c>
      <c r="P5" s="15"/>
      <c r="Q5" s="15"/>
      <c r="R5" s="15" t="s">
        <v>4</v>
      </c>
    </row>
    <row r="6" spans="1:18" ht="43.2" x14ac:dyDescent="0.3">
      <c r="A6" s="5">
        <v>10</v>
      </c>
      <c r="B6" s="41" t="s">
        <v>53</v>
      </c>
      <c r="C6" s="5">
        <v>119578</v>
      </c>
      <c r="D6" s="41" t="s">
        <v>59</v>
      </c>
      <c r="E6" s="147" t="s">
        <v>56</v>
      </c>
      <c r="F6" s="5" t="s">
        <v>92</v>
      </c>
      <c r="I6" s="146">
        <v>11673600</v>
      </c>
      <c r="J6" s="146">
        <v>11673600</v>
      </c>
      <c r="K6" s="136"/>
      <c r="L6" s="52" t="s">
        <v>593</v>
      </c>
      <c r="M6" s="53">
        <v>46296</v>
      </c>
      <c r="N6" s="13" t="s">
        <v>592</v>
      </c>
      <c r="O6" s="11" t="s">
        <v>115</v>
      </c>
    </row>
    <row r="7" spans="1:18" ht="45.15" x14ac:dyDescent="0.3">
      <c r="A7" s="5">
        <v>10</v>
      </c>
      <c r="B7" s="41" t="s">
        <v>52</v>
      </c>
      <c r="C7" s="5">
        <v>83611</v>
      </c>
      <c r="D7" s="41" t="s">
        <v>344</v>
      </c>
      <c r="E7" s="147" t="s">
        <v>345</v>
      </c>
      <c r="F7" s="5" t="s">
        <v>207</v>
      </c>
      <c r="I7" s="146">
        <v>12907981</v>
      </c>
      <c r="J7" s="146">
        <v>12907981</v>
      </c>
      <c r="L7" s="2" t="s">
        <v>594</v>
      </c>
      <c r="M7" s="53">
        <v>46002</v>
      </c>
      <c r="N7" s="13" t="s">
        <v>591</v>
      </c>
      <c r="O7" s="11" t="s">
        <v>223</v>
      </c>
    </row>
    <row r="8" spans="1:18" ht="30.15" x14ac:dyDescent="0.3">
      <c r="A8" s="5">
        <v>10</v>
      </c>
      <c r="B8" s="41" t="s">
        <v>202</v>
      </c>
      <c r="C8" s="5">
        <v>109782</v>
      </c>
      <c r="D8" s="41" t="s">
        <v>212</v>
      </c>
      <c r="E8" s="13" t="s">
        <v>213</v>
      </c>
      <c r="F8" s="5" t="s">
        <v>191</v>
      </c>
      <c r="I8" s="146">
        <v>1220800</v>
      </c>
      <c r="J8" s="146">
        <v>1220800</v>
      </c>
      <c r="L8" s="52" t="s">
        <v>595</v>
      </c>
      <c r="M8" s="53">
        <v>46317</v>
      </c>
      <c r="N8" s="13" t="s">
        <v>214</v>
      </c>
      <c r="O8" s="11" t="s">
        <v>115</v>
      </c>
    </row>
    <row r="9" spans="1:18" ht="30.15" x14ac:dyDescent="0.3">
      <c r="A9" s="5">
        <v>10</v>
      </c>
      <c r="B9" s="41" t="s">
        <v>52</v>
      </c>
      <c r="C9" s="5">
        <v>56592</v>
      </c>
      <c r="D9" s="41" t="s">
        <v>198</v>
      </c>
      <c r="E9" s="13" t="s">
        <v>199</v>
      </c>
      <c r="F9" s="5" t="s">
        <v>94</v>
      </c>
      <c r="I9" s="146">
        <v>1201608</v>
      </c>
      <c r="J9" s="146">
        <v>1201608</v>
      </c>
      <c r="L9" s="52" t="s">
        <v>596</v>
      </c>
      <c r="M9" s="53">
        <v>45785</v>
      </c>
      <c r="N9" s="13" t="s">
        <v>201</v>
      </c>
      <c r="O9" s="11" t="s">
        <v>200</v>
      </c>
    </row>
    <row r="10" spans="1:18" ht="30.15" x14ac:dyDescent="0.3">
      <c r="A10" s="5">
        <v>10</v>
      </c>
      <c r="B10" s="41" t="s">
        <v>202</v>
      </c>
      <c r="C10" s="5">
        <v>25938</v>
      </c>
      <c r="D10" s="41" t="s">
        <v>204</v>
      </c>
      <c r="E10" s="13" t="s">
        <v>203</v>
      </c>
      <c r="F10" s="5" t="s">
        <v>94</v>
      </c>
      <c r="I10" s="146">
        <v>1390000</v>
      </c>
      <c r="J10" s="146">
        <v>1390000</v>
      </c>
      <c r="L10" s="52" t="s">
        <v>597</v>
      </c>
      <c r="M10" s="53">
        <v>45939</v>
      </c>
      <c r="N10" s="13" t="s">
        <v>205</v>
      </c>
      <c r="O10" s="11" t="s">
        <v>200</v>
      </c>
    </row>
    <row r="11" spans="1:18" ht="30.15" x14ac:dyDescent="0.3">
      <c r="A11" s="5">
        <v>10</v>
      </c>
      <c r="B11" s="5" t="s">
        <v>189</v>
      </c>
      <c r="C11" s="5">
        <v>116492</v>
      </c>
      <c r="D11" s="5" t="s">
        <v>206</v>
      </c>
      <c r="E11" s="13" t="s">
        <v>190</v>
      </c>
      <c r="F11" s="5" t="s">
        <v>191</v>
      </c>
      <c r="I11" s="146">
        <v>4053117</v>
      </c>
      <c r="J11" s="146">
        <v>4053117</v>
      </c>
      <c r="K11" s="136"/>
      <c r="L11" s="52" t="s">
        <v>598</v>
      </c>
      <c r="M11" s="56">
        <v>46296</v>
      </c>
      <c r="N11" s="13" t="s">
        <v>215</v>
      </c>
      <c r="O11" s="11" t="s">
        <v>192</v>
      </c>
      <c r="P11" s="11" t="s">
        <v>193</v>
      </c>
    </row>
    <row r="12" spans="1:18" ht="57.6" x14ac:dyDescent="0.3">
      <c r="A12" s="5">
        <v>10</v>
      </c>
      <c r="B12" s="41" t="s">
        <v>53</v>
      </c>
      <c r="C12" s="5" t="s">
        <v>208</v>
      </c>
      <c r="D12" s="41">
        <v>3001</v>
      </c>
      <c r="E12" s="13" t="s">
        <v>210</v>
      </c>
      <c r="F12" s="13" t="s">
        <v>209</v>
      </c>
      <c r="I12" s="148">
        <v>3000000</v>
      </c>
      <c r="J12" s="148">
        <v>3000000</v>
      </c>
      <c r="L12" s="52" t="s">
        <v>211</v>
      </c>
      <c r="M12" s="149">
        <v>46661</v>
      </c>
      <c r="N12" s="13" t="s">
        <v>599</v>
      </c>
      <c r="O12" s="11" t="s">
        <v>115</v>
      </c>
    </row>
  </sheetData>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6AFC-39B2-482C-90FD-BFB216AF4CC7}">
  <dimension ref="A1:T13"/>
  <sheetViews>
    <sheetView zoomScale="80" zoomScaleNormal="80" workbookViewId="0">
      <selection activeCell="L8" sqref="L8"/>
    </sheetView>
  </sheetViews>
  <sheetFormatPr defaultColWidth="8.5546875" defaultRowHeight="14.4" x14ac:dyDescent="0.3"/>
  <cols>
    <col min="1" max="1" width="8.5546875" style="5"/>
    <col min="2" max="4" width="14.88671875" style="5" customWidth="1"/>
    <col min="5" max="5" width="40.88671875" style="2" customWidth="1"/>
    <col min="6" max="6" width="20.88671875" style="5" customWidth="1"/>
    <col min="7" max="7" width="14.88671875" style="5" customWidth="1"/>
    <col min="8" max="9" width="14.88671875" style="11" customWidth="1"/>
    <col min="10" max="11" width="14.88671875" style="12" customWidth="1"/>
    <col min="12" max="12" width="14.88671875" style="39" customWidth="1"/>
    <col min="13" max="13" width="130.88671875" style="8" customWidth="1"/>
    <col min="14" max="14" width="12.88671875" style="11" customWidth="1"/>
    <col min="15" max="15" width="12.88671875" style="5" customWidth="1"/>
    <col min="16" max="16" width="12.88671875" style="11" customWidth="1"/>
    <col min="17" max="18" width="12.88671875" style="5" customWidth="1"/>
    <col min="19" max="19" width="12.88671875" style="11" customWidth="1"/>
    <col min="20" max="16384" width="8.5546875" style="11"/>
  </cols>
  <sheetData>
    <row r="1" spans="1:20" s="1" customFormat="1" ht="45.15" x14ac:dyDescent="0.3">
      <c r="A1" s="30" t="s">
        <v>0</v>
      </c>
      <c r="B1" s="30" t="s">
        <v>1</v>
      </c>
      <c r="C1" s="30" t="s">
        <v>95</v>
      </c>
      <c r="D1" s="30" t="s">
        <v>2</v>
      </c>
      <c r="E1" s="30" t="s">
        <v>3</v>
      </c>
      <c r="F1" s="30" t="s">
        <v>91</v>
      </c>
      <c r="G1" s="30" t="s">
        <v>183</v>
      </c>
      <c r="H1" s="30" t="s">
        <v>89</v>
      </c>
      <c r="I1" s="30" t="s">
        <v>90</v>
      </c>
      <c r="J1" s="32" t="s">
        <v>88</v>
      </c>
      <c r="K1" s="32" t="s">
        <v>111</v>
      </c>
      <c r="L1" s="144" t="s">
        <v>565</v>
      </c>
      <c r="M1" s="31" t="s">
        <v>5</v>
      </c>
      <c r="N1" s="30" t="s">
        <v>97</v>
      </c>
      <c r="O1" s="30" t="s">
        <v>96</v>
      </c>
      <c r="P1" s="30" t="s">
        <v>98</v>
      </c>
      <c r="Q1" s="30" t="s">
        <v>99</v>
      </c>
      <c r="R1" s="30" t="s">
        <v>100</v>
      </c>
      <c r="S1" s="30" t="s">
        <v>101</v>
      </c>
      <c r="T1" s="30" t="s">
        <v>667</v>
      </c>
    </row>
    <row r="2" spans="1:20" ht="30.15" x14ac:dyDescent="0.3">
      <c r="A2" s="19">
        <v>11</v>
      </c>
      <c r="B2" s="19" t="s">
        <v>21</v>
      </c>
      <c r="C2" s="20">
        <v>112249</v>
      </c>
      <c r="D2" s="20" t="s">
        <v>134</v>
      </c>
      <c r="E2" s="35" t="s">
        <v>133</v>
      </c>
      <c r="F2" s="19" t="s">
        <v>132</v>
      </c>
      <c r="G2" s="19"/>
      <c r="H2" s="18">
        <v>500000</v>
      </c>
      <c r="I2" s="18">
        <v>1900000</v>
      </c>
      <c r="J2" s="18">
        <v>20000000</v>
      </c>
      <c r="K2" s="17">
        <v>37645000</v>
      </c>
      <c r="L2" s="76"/>
      <c r="M2" s="16" t="s">
        <v>131</v>
      </c>
      <c r="N2" s="15"/>
      <c r="O2" s="19"/>
      <c r="P2" s="15"/>
      <c r="Q2" s="19" t="s">
        <v>562</v>
      </c>
      <c r="R2" s="19" t="s">
        <v>562</v>
      </c>
      <c r="S2" s="15" t="s">
        <v>104</v>
      </c>
    </row>
    <row r="3" spans="1:20" ht="75.3" x14ac:dyDescent="0.3">
      <c r="A3" s="19">
        <v>11</v>
      </c>
      <c r="B3" s="19" t="s">
        <v>21</v>
      </c>
      <c r="C3" s="19">
        <v>74319</v>
      </c>
      <c r="D3" s="19" t="s">
        <v>123</v>
      </c>
      <c r="E3" s="47" t="s">
        <v>122</v>
      </c>
      <c r="F3" s="19" t="s">
        <v>121</v>
      </c>
      <c r="G3" s="19"/>
      <c r="H3" s="18">
        <v>500000</v>
      </c>
      <c r="I3" s="18">
        <v>600000</v>
      </c>
      <c r="J3" s="18">
        <v>4000000</v>
      </c>
      <c r="K3" s="18">
        <v>5400000</v>
      </c>
      <c r="L3" s="76"/>
      <c r="M3" s="49" t="s">
        <v>120</v>
      </c>
      <c r="N3" s="50">
        <v>45638</v>
      </c>
      <c r="O3" s="19" t="s">
        <v>116</v>
      </c>
      <c r="P3" s="15"/>
      <c r="Q3" s="19" t="s">
        <v>562</v>
      </c>
      <c r="R3" s="19" t="s">
        <v>562</v>
      </c>
      <c r="S3" s="15"/>
    </row>
    <row r="4" spans="1:20" ht="45.15" x14ac:dyDescent="0.3">
      <c r="A4" s="19">
        <v>11</v>
      </c>
      <c r="B4" s="19" t="s">
        <v>21</v>
      </c>
      <c r="C4" s="19">
        <v>91796</v>
      </c>
      <c r="D4" s="19" t="s">
        <v>182</v>
      </c>
      <c r="E4" s="47" t="s">
        <v>181</v>
      </c>
      <c r="F4" s="19" t="s">
        <v>132</v>
      </c>
      <c r="G4" s="48">
        <v>500000</v>
      </c>
      <c r="J4" s="12">
        <v>22000000</v>
      </c>
      <c r="K4" s="12">
        <v>22000000</v>
      </c>
      <c r="L4" s="18">
        <v>500000</v>
      </c>
      <c r="M4" s="33" t="s">
        <v>180</v>
      </c>
      <c r="Q4" s="19" t="s">
        <v>562</v>
      </c>
      <c r="R4" s="19" t="s">
        <v>562</v>
      </c>
      <c r="S4" s="51" t="s">
        <v>552</v>
      </c>
    </row>
    <row r="5" spans="1:20" ht="45.15" x14ac:dyDescent="0.3">
      <c r="A5" s="19">
        <v>11</v>
      </c>
      <c r="B5" s="19" t="s">
        <v>21</v>
      </c>
      <c r="C5" s="19">
        <v>119162</v>
      </c>
      <c r="D5" s="19">
        <v>51</v>
      </c>
      <c r="E5" s="47" t="s">
        <v>179</v>
      </c>
      <c r="F5" s="19" t="s">
        <v>132</v>
      </c>
      <c r="G5" s="48">
        <v>1000000</v>
      </c>
      <c r="J5" s="12">
        <v>25000000</v>
      </c>
      <c r="K5" s="12">
        <f>J5</f>
        <v>25000000</v>
      </c>
      <c r="L5" s="18">
        <v>1000000</v>
      </c>
      <c r="M5" s="33" t="s">
        <v>178</v>
      </c>
      <c r="Q5" s="19" t="s">
        <v>562</v>
      </c>
      <c r="R5" s="19" t="s">
        <v>562</v>
      </c>
      <c r="S5" s="51" t="s">
        <v>552</v>
      </c>
    </row>
    <row r="6" spans="1:20" ht="45.15" x14ac:dyDescent="0.3">
      <c r="A6" s="19">
        <v>11</v>
      </c>
      <c r="B6" s="19" t="s">
        <v>21</v>
      </c>
      <c r="C6" s="19">
        <v>121102</v>
      </c>
      <c r="D6" s="19">
        <v>2040</v>
      </c>
      <c r="E6" s="47" t="s">
        <v>173</v>
      </c>
      <c r="F6" s="19" t="s">
        <v>132</v>
      </c>
      <c r="G6" s="48">
        <v>300000</v>
      </c>
      <c r="J6" s="12">
        <v>7500000</v>
      </c>
      <c r="K6" s="12">
        <f>J6</f>
        <v>7500000</v>
      </c>
      <c r="L6" s="18">
        <v>300000</v>
      </c>
      <c r="M6" s="33" t="s">
        <v>172</v>
      </c>
      <c r="Q6" s="19" t="s">
        <v>562</v>
      </c>
      <c r="R6" s="19" t="s">
        <v>562</v>
      </c>
      <c r="S6" s="51" t="s">
        <v>552</v>
      </c>
    </row>
    <row r="7" spans="1:20" ht="45.15" x14ac:dyDescent="0.3">
      <c r="A7" s="19">
        <v>11</v>
      </c>
      <c r="B7" s="19" t="s">
        <v>21</v>
      </c>
      <c r="C7" s="19">
        <v>121101</v>
      </c>
      <c r="D7" s="19">
        <v>978</v>
      </c>
      <c r="E7" s="47" t="s">
        <v>175</v>
      </c>
      <c r="F7" s="19" t="s">
        <v>132</v>
      </c>
      <c r="G7" s="48">
        <v>400000</v>
      </c>
      <c r="J7" s="12">
        <v>10000000</v>
      </c>
      <c r="K7" s="12">
        <f>J7</f>
        <v>10000000</v>
      </c>
      <c r="L7" s="18">
        <v>400000</v>
      </c>
      <c r="M7" s="33" t="s">
        <v>174</v>
      </c>
      <c r="Q7" s="19" t="s">
        <v>562</v>
      </c>
      <c r="R7" s="19" t="s">
        <v>562</v>
      </c>
      <c r="S7" s="51" t="s">
        <v>552</v>
      </c>
    </row>
    <row r="8" spans="1:20" ht="45.15" x14ac:dyDescent="0.3">
      <c r="A8" s="5">
        <v>11</v>
      </c>
      <c r="B8" s="5" t="s">
        <v>21</v>
      </c>
      <c r="C8" s="5">
        <v>114194</v>
      </c>
      <c r="D8" s="5" t="s">
        <v>127</v>
      </c>
      <c r="E8" s="2" t="s">
        <v>126</v>
      </c>
      <c r="F8" s="5" t="s">
        <v>125</v>
      </c>
      <c r="H8" s="237">
        <v>700000</v>
      </c>
      <c r="I8" s="237">
        <v>1052000</v>
      </c>
      <c r="J8" s="12">
        <v>19000000</v>
      </c>
      <c r="K8" s="208">
        <v>19000000</v>
      </c>
      <c r="M8" s="8" t="s">
        <v>124</v>
      </c>
      <c r="N8" s="14">
        <v>46107</v>
      </c>
      <c r="O8" s="5" t="s">
        <v>116</v>
      </c>
      <c r="T8" s="5">
        <v>1</v>
      </c>
    </row>
    <row r="9" spans="1:20" ht="30.15" x14ac:dyDescent="0.3">
      <c r="A9" s="5">
        <v>11</v>
      </c>
      <c r="B9" s="5" t="s">
        <v>21</v>
      </c>
      <c r="C9" s="5">
        <v>114195</v>
      </c>
      <c r="D9" s="5" t="s">
        <v>130</v>
      </c>
      <c r="E9" s="2" t="s">
        <v>129</v>
      </c>
      <c r="F9" s="5" t="s">
        <v>118</v>
      </c>
      <c r="H9" s="237">
        <v>492884</v>
      </c>
      <c r="I9" s="237">
        <v>935722</v>
      </c>
      <c r="J9" s="12">
        <v>11700000</v>
      </c>
      <c r="K9" s="12">
        <v>14228606</v>
      </c>
      <c r="L9" s="136"/>
      <c r="M9" s="8" t="s">
        <v>128</v>
      </c>
      <c r="N9" s="14">
        <v>46135</v>
      </c>
      <c r="O9" s="5" t="s">
        <v>116</v>
      </c>
      <c r="T9" s="5">
        <v>2</v>
      </c>
    </row>
    <row r="10" spans="1:20" ht="30.15" x14ac:dyDescent="0.3">
      <c r="A10" s="5">
        <v>11</v>
      </c>
      <c r="B10" s="5" t="s">
        <v>21</v>
      </c>
      <c r="C10" s="5">
        <v>114193</v>
      </c>
      <c r="D10" s="5" t="s">
        <v>119</v>
      </c>
      <c r="E10" s="2" t="s">
        <v>663</v>
      </c>
      <c r="F10" s="5" t="s">
        <v>118</v>
      </c>
      <c r="H10" s="237">
        <v>772562</v>
      </c>
      <c r="I10" s="237">
        <v>888557</v>
      </c>
      <c r="J10" s="12">
        <v>15000000</v>
      </c>
      <c r="K10" s="12">
        <v>17161119</v>
      </c>
      <c r="M10" s="8" t="s">
        <v>117</v>
      </c>
      <c r="N10" s="14">
        <v>46191</v>
      </c>
      <c r="O10" s="5" t="s">
        <v>116</v>
      </c>
      <c r="T10" s="5">
        <v>3</v>
      </c>
    </row>
    <row r="11" spans="1:20" ht="72" customHeight="1" x14ac:dyDescent="0.3">
      <c r="A11" s="5">
        <v>11</v>
      </c>
      <c r="B11" s="5" t="s">
        <v>21</v>
      </c>
      <c r="C11" s="5">
        <v>121099</v>
      </c>
      <c r="D11" s="5">
        <v>51</v>
      </c>
      <c r="E11" s="2" t="s">
        <v>177</v>
      </c>
      <c r="F11" s="5" t="s">
        <v>132</v>
      </c>
      <c r="G11" s="34">
        <v>500000</v>
      </c>
      <c r="H11" s="237"/>
      <c r="I11" s="237"/>
      <c r="J11" s="12">
        <v>10000000</v>
      </c>
      <c r="K11" s="12">
        <f>J11</f>
        <v>10000000</v>
      </c>
      <c r="M11" s="33" t="s">
        <v>176</v>
      </c>
      <c r="T11" s="5">
        <v>4</v>
      </c>
    </row>
    <row r="12" spans="1:20" ht="30.15" x14ac:dyDescent="0.3">
      <c r="A12" s="5">
        <v>11</v>
      </c>
      <c r="B12" s="5" t="s">
        <v>21</v>
      </c>
      <c r="C12" s="5">
        <v>121413</v>
      </c>
      <c r="D12" s="5">
        <v>2080</v>
      </c>
      <c r="E12" s="2" t="s">
        <v>674</v>
      </c>
      <c r="F12" s="5" t="s">
        <v>118</v>
      </c>
      <c r="H12" s="237">
        <v>125000</v>
      </c>
      <c r="I12" s="237"/>
      <c r="J12" s="237">
        <v>2000000</v>
      </c>
      <c r="K12" s="237">
        <v>2125000</v>
      </c>
      <c r="M12" s="8" t="s">
        <v>675</v>
      </c>
      <c r="N12" s="14">
        <v>46548</v>
      </c>
      <c r="T12" s="5">
        <v>5</v>
      </c>
    </row>
    <row r="13" spans="1:20" ht="28.8" x14ac:dyDescent="0.3">
      <c r="A13" s="5">
        <v>11</v>
      </c>
      <c r="B13" s="5" t="s">
        <v>671</v>
      </c>
      <c r="C13" s="5">
        <v>121411</v>
      </c>
      <c r="D13" s="5">
        <v>4037</v>
      </c>
      <c r="E13" s="2" t="s">
        <v>672</v>
      </c>
      <c r="F13" s="5" t="s">
        <v>118</v>
      </c>
      <c r="H13" s="237">
        <v>125000</v>
      </c>
      <c r="I13" s="237"/>
      <c r="J13" s="237">
        <v>1000000</v>
      </c>
      <c r="K13" s="237">
        <v>1500000</v>
      </c>
      <c r="M13" s="8" t="s">
        <v>673</v>
      </c>
      <c r="N13" s="14">
        <v>46429</v>
      </c>
      <c r="T13" s="5">
        <v>6</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7B05-479B-462C-803E-371CE9979A6E}">
  <dimension ref="A1:R70"/>
  <sheetViews>
    <sheetView topLeftCell="A45" zoomScale="80" zoomScaleNormal="80" workbookViewId="0">
      <selection activeCell="K19" sqref="K19"/>
    </sheetView>
  </sheetViews>
  <sheetFormatPr defaultColWidth="8.5546875" defaultRowHeight="14.4" x14ac:dyDescent="0.3"/>
  <cols>
    <col min="1" max="1" width="8.5546875" style="1"/>
    <col min="2" max="4" width="14.88671875" style="1" customWidth="1"/>
    <col min="5" max="5" width="40.88671875" style="1" customWidth="1"/>
    <col min="6" max="6" width="20.88671875" style="1" customWidth="1"/>
    <col min="7" max="11" width="14.88671875" style="21" customWidth="1"/>
    <col min="12" max="12" width="130.88671875" style="2" customWidth="1"/>
    <col min="13" max="18" width="12.88671875" style="1" customWidth="1"/>
    <col min="19" max="16384" width="8.5546875" style="1"/>
  </cols>
  <sheetData>
    <row r="1" spans="1:18" ht="45.15" x14ac:dyDescent="0.3">
      <c r="A1" s="30" t="s">
        <v>0</v>
      </c>
      <c r="B1" s="30" t="s">
        <v>1</v>
      </c>
      <c r="C1" s="30" t="s">
        <v>95</v>
      </c>
      <c r="D1" s="30" t="s">
        <v>2</v>
      </c>
      <c r="E1" s="30" t="s">
        <v>3</v>
      </c>
      <c r="F1" s="30" t="s">
        <v>91</v>
      </c>
      <c r="G1" s="32" t="s">
        <v>89</v>
      </c>
      <c r="H1" s="32" t="s">
        <v>90</v>
      </c>
      <c r="I1" s="32" t="s">
        <v>88</v>
      </c>
      <c r="J1" s="32" t="s">
        <v>111</v>
      </c>
      <c r="K1" s="32" t="s">
        <v>559</v>
      </c>
      <c r="L1" s="36" t="s">
        <v>5</v>
      </c>
      <c r="M1" s="30" t="s">
        <v>97</v>
      </c>
      <c r="N1" s="30" t="s">
        <v>96</v>
      </c>
      <c r="O1" s="30" t="s">
        <v>98</v>
      </c>
      <c r="P1" s="30" t="s">
        <v>99</v>
      </c>
      <c r="Q1" s="30" t="s">
        <v>100</v>
      </c>
      <c r="R1" s="30" t="s">
        <v>101</v>
      </c>
    </row>
    <row r="2" spans="1:18" s="4" customFormat="1" ht="15" x14ac:dyDescent="0.3">
      <c r="A2" s="19">
        <v>1</v>
      </c>
      <c r="B2" s="19" t="s">
        <v>346</v>
      </c>
      <c r="C2" s="19">
        <v>115532</v>
      </c>
      <c r="D2" s="19" t="s">
        <v>347</v>
      </c>
      <c r="E2" s="19" t="s">
        <v>348</v>
      </c>
      <c r="F2" s="19" t="s">
        <v>92</v>
      </c>
      <c r="G2" s="117">
        <v>209000</v>
      </c>
      <c r="H2" s="117">
        <v>0</v>
      </c>
      <c r="I2" s="71">
        <v>2090000</v>
      </c>
      <c r="J2" s="71">
        <v>0</v>
      </c>
      <c r="K2" s="76"/>
      <c r="L2" s="10" t="s">
        <v>349</v>
      </c>
      <c r="M2" s="75">
        <v>45834</v>
      </c>
      <c r="N2" s="10"/>
      <c r="O2" s="10"/>
      <c r="P2" s="93" t="s">
        <v>562</v>
      </c>
      <c r="Q2" s="93" t="s">
        <v>562</v>
      </c>
      <c r="R2" s="93" t="s">
        <v>104</v>
      </c>
    </row>
    <row r="3" spans="1:18" s="4" customFormat="1" ht="15" x14ac:dyDescent="0.3">
      <c r="A3" s="19">
        <v>1</v>
      </c>
      <c r="B3" s="19" t="s">
        <v>353</v>
      </c>
      <c r="C3" s="19">
        <v>78792</v>
      </c>
      <c r="D3" s="19" t="s">
        <v>354</v>
      </c>
      <c r="E3" s="19" t="s">
        <v>355</v>
      </c>
      <c r="F3" s="19" t="s">
        <v>94</v>
      </c>
      <c r="G3" s="117">
        <v>120000</v>
      </c>
      <c r="H3" s="117">
        <v>0</v>
      </c>
      <c r="I3" s="71">
        <v>885000</v>
      </c>
      <c r="J3" s="71">
        <v>0</v>
      </c>
      <c r="K3" s="76"/>
      <c r="L3" s="10" t="s">
        <v>356</v>
      </c>
      <c r="M3" s="75">
        <v>45834</v>
      </c>
      <c r="N3" s="10"/>
      <c r="O3" s="10"/>
      <c r="P3" s="93" t="s">
        <v>562</v>
      </c>
      <c r="Q3" s="93" t="s">
        <v>562</v>
      </c>
      <c r="R3" s="93" t="s">
        <v>104</v>
      </c>
    </row>
    <row r="4" spans="1:18" s="4" customFormat="1" ht="15" x14ac:dyDescent="0.3">
      <c r="A4" s="19">
        <v>1</v>
      </c>
      <c r="B4" s="19" t="s">
        <v>353</v>
      </c>
      <c r="C4" s="19">
        <v>74646</v>
      </c>
      <c r="D4" s="19" t="s">
        <v>359</v>
      </c>
      <c r="E4" s="19" t="s">
        <v>358</v>
      </c>
      <c r="F4" s="19" t="s">
        <v>94</v>
      </c>
      <c r="G4" s="117">
        <v>249000</v>
      </c>
      <c r="H4" s="117">
        <v>0</v>
      </c>
      <c r="I4" s="71">
        <v>2490000</v>
      </c>
      <c r="J4" s="71">
        <v>0</v>
      </c>
      <c r="K4" s="76"/>
      <c r="L4" s="10" t="s">
        <v>360</v>
      </c>
      <c r="M4" s="75">
        <v>45834</v>
      </c>
      <c r="N4" s="10"/>
      <c r="O4" s="10"/>
      <c r="P4" s="93" t="s">
        <v>562</v>
      </c>
      <c r="Q4" s="93" t="s">
        <v>562</v>
      </c>
      <c r="R4" s="93" t="s">
        <v>104</v>
      </c>
    </row>
    <row r="5" spans="1:18" ht="15" x14ac:dyDescent="0.3">
      <c r="A5" s="83"/>
      <c r="B5" s="83"/>
      <c r="C5" s="83"/>
      <c r="D5" s="83"/>
      <c r="E5" s="95"/>
      <c r="F5" s="83"/>
      <c r="G5" s="96"/>
      <c r="H5" s="96"/>
      <c r="I5" s="96"/>
      <c r="J5" s="96"/>
      <c r="K5" s="96"/>
      <c r="L5" s="95"/>
      <c r="M5" s="83"/>
      <c r="N5" s="83"/>
      <c r="O5" s="83"/>
      <c r="P5" s="83"/>
      <c r="Q5" s="83"/>
      <c r="R5" s="83"/>
    </row>
    <row r="6" spans="1:18" s="4" customFormat="1" ht="48.75" customHeight="1" x14ac:dyDescent="0.3">
      <c r="A6" s="19">
        <v>2</v>
      </c>
      <c r="B6" s="19" t="s">
        <v>150</v>
      </c>
      <c r="C6" s="19">
        <v>118670</v>
      </c>
      <c r="D6" s="19" t="s">
        <v>149</v>
      </c>
      <c r="E6" s="19" t="s">
        <v>148</v>
      </c>
      <c r="F6" s="19" t="s">
        <v>138</v>
      </c>
      <c r="G6" s="69">
        <v>600000</v>
      </c>
      <c r="H6" s="72">
        <v>225000</v>
      </c>
      <c r="I6" s="69">
        <v>1405509</v>
      </c>
      <c r="J6" s="71">
        <v>319991</v>
      </c>
      <c r="K6" s="76"/>
      <c r="L6" s="28" t="s">
        <v>242</v>
      </c>
      <c r="M6" s="68">
        <v>46107</v>
      </c>
      <c r="N6" s="10"/>
      <c r="O6" s="10"/>
      <c r="P6" s="19" t="s">
        <v>103</v>
      </c>
      <c r="Q6" s="19" t="s">
        <v>103</v>
      </c>
      <c r="R6" s="19" t="s">
        <v>4</v>
      </c>
    </row>
    <row r="7" spans="1:18" s="4" customFormat="1" ht="66.75" customHeight="1" x14ac:dyDescent="0.3">
      <c r="A7" s="19">
        <v>2</v>
      </c>
      <c r="B7" s="19" t="s">
        <v>141</v>
      </c>
      <c r="C7" s="19">
        <v>119778</v>
      </c>
      <c r="D7" s="19" t="s">
        <v>140</v>
      </c>
      <c r="E7" s="19" t="s">
        <v>139</v>
      </c>
      <c r="F7" s="19" t="s">
        <v>138</v>
      </c>
      <c r="G7" s="69">
        <v>350000</v>
      </c>
      <c r="H7" s="69">
        <v>300000</v>
      </c>
      <c r="I7" s="69">
        <v>1000000</v>
      </c>
      <c r="J7" s="71">
        <v>350000</v>
      </c>
      <c r="K7" s="76"/>
      <c r="L7" s="28" t="s">
        <v>245</v>
      </c>
      <c r="M7" s="68">
        <v>45799</v>
      </c>
      <c r="N7" s="10"/>
      <c r="O7" s="10"/>
      <c r="P7" s="19" t="s">
        <v>103</v>
      </c>
      <c r="Q7" s="19" t="s">
        <v>103</v>
      </c>
      <c r="R7" s="19" t="s">
        <v>4</v>
      </c>
    </row>
    <row r="8" spans="1:18" s="4" customFormat="1" ht="33.75" customHeight="1" x14ac:dyDescent="0.3">
      <c r="A8" s="19">
        <v>2</v>
      </c>
      <c r="B8" s="19" t="s">
        <v>147</v>
      </c>
      <c r="C8" s="19">
        <v>118671</v>
      </c>
      <c r="D8" s="19" t="s">
        <v>146</v>
      </c>
      <c r="E8" s="19" t="s">
        <v>145</v>
      </c>
      <c r="F8" s="19" t="s">
        <v>138</v>
      </c>
      <c r="G8" s="69">
        <v>400000</v>
      </c>
      <c r="H8" s="69">
        <v>225000</v>
      </c>
      <c r="I8" s="69">
        <v>1900000</v>
      </c>
      <c r="J8" s="71">
        <v>234600</v>
      </c>
      <c r="K8" s="76"/>
      <c r="L8" s="28" t="s">
        <v>243</v>
      </c>
      <c r="M8" s="68">
        <v>46317</v>
      </c>
      <c r="N8" s="10"/>
      <c r="O8" s="10"/>
      <c r="P8" s="19" t="s">
        <v>103</v>
      </c>
      <c r="Q8" s="19" t="s">
        <v>103</v>
      </c>
      <c r="R8" s="19" t="s">
        <v>4</v>
      </c>
    </row>
    <row r="9" spans="1:18" s="4" customFormat="1" ht="48" customHeight="1" x14ac:dyDescent="0.3">
      <c r="A9" s="19">
        <v>2</v>
      </c>
      <c r="B9" s="19" t="s">
        <v>246</v>
      </c>
      <c r="C9" s="19">
        <v>121068</v>
      </c>
      <c r="D9" s="19" t="s">
        <v>247</v>
      </c>
      <c r="E9" s="19" t="s">
        <v>137</v>
      </c>
      <c r="F9" s="19" t="s">
        <v>136</v>
      </c>
      <c r="G9" s="70">
        <v>0</v>
      </c>
      <c r="H9" s="70">
        <v>150000</v>
      </c>
      <c r="I9" s="69">
        <v>1000000</v>
      </c>
      <c r="J9" s="25"/>
      <c r="K9" s="76"/>
      <c r="L9" s="28" t="s">
        <v>244</v>
      </c>
      <c r="M9" s="68"/>
      <c r="N9" s="10"/>
      <c r="O9" s="10"/>
      <c r="P9" s="19" t="s">
        <v>103</v>
      </c>
      <c r="Q9" s="19" t="s">
        <v>103</v>
      </c>
      <c r="R9" s="19" t="s">
        <v>4</v>
      </c>
    </row>
    <row r="10" spans="1:18" s="4" customFormat="1" ht="46.5" customHeight="1" x14ac:dyDescent="0.3">
      <c r="A10" s="19">
        <v>2</v>
      </c>
      <c r="B10" s="19" t="s">
        <v>147</v>
      </c>
      <c r="C10" s="19">
        <v>121376</v>
      </c>
      <c r="D10" s="19" t="s">
        <v>556</v>
      </c>
      <c r="E10" s="19" t="s">
        <v>557</v>
      </c>
      <c r="F10" s="19" t="s">
        <v>138</v>
      </c>
      <c r="G10" s="70">
        <v>360000</v>
      </c>
      <c r="H10" s="70">
        <v>240000</v>
      </c>
      <c r="I10" s="69">
        <v>810750</v>
      </c>
      <c r="J10" s="71">
        <v>189250</v>
      </c>
      <c r="K10" s="76"/>
      <c r="L10" s="28" t="s">
        <v>558</v>
      </c>
      <c r="M10" s="68"/>
      <c r="N10" s="10"/>
      <c r="O10" s="10"/>
      <c r="P10" s="19"/>
      <c r="Q10" s="19"/>
      <c r="R10" s="19"/>
    </row>
    <row r="11" spans="1:18" ht="15" x14ac:dyDescent="0.3">
      <c r="A11" s="83"/>
      <c r="B11" s="83"/>
      <c r="C11" s="83"/>
      <c r="D11" s="83"/>
      <c r="E11" s="95"/>
      <c r="F11" s="83"/>
      <c r="G11" s="96"/>
      <c r="H11" s="96"/>
      <c r="I11" s="96"/>
      <c r="J11" s="96"/>
      <c r="K11" s="96"/>
      <c r="L11" s="95"/>
      <c r="M11" s="83"/>
      <c r="N11" s="83"/>
      <c r="O11" s="83"/>
      <c r="P11" s="83"/>
      <c r="Q11" s="83"/>
      <c r="R11" s="83"/>
    </row>
    <row r="12" spans="1:18" s="4" customFormat="1" ht="15" x14ac:dyDescent="0.3">
      <c r="A12" s="19">
        <v>3</v>
      </c>
      <c r="B12" s="19" t="s">
        <v>6</v>
      </c>
      <c r="C12" s="19">
        <v>112978</v>
      </c>
      <c r="D12" s="19" t="s">
        <v>8</v>
      </c>
      <c r="E12" s="27" t="s">
        <v>102</v>
      </c>
      <c r="F12" s="19" t="s">
        <v>92</v>
      </c>
      <c r="G12" s="10"/>
      <c r="H12" s="10"/>
      <c r="I12" s="9">
        <v>9100000</v>
      </c>
      <c r="J12" s="9"/>
      <c r="K12" s="76"/>
      <c r="L12" s="102" t="s">
        <v>108</v>
      </c>
      <c r="M12" s="75">
        <v>45204</v>
      </c>
      <c r="N12" s="10"/>
      <c r="O12" s="10"/>
      <c r="P12" s="10" t="s">
        <v>103</v>
      </c>
      <c r="Q12" s="10"/>
      <c r="R12" s="10" t="s">
        <v>104</v>
      </c>
    </row>
    <row r="13" spans="1:18" s="4" customFormat="1" ht="15" x14ac:dyDescent="0.3">
      <c r="A13" s="19">
        <v>3</v>
      </c>
      <c r="B13" s="19" t="s">
        <v>7</v>
      </c>
      <c r="C13" s="19">
        <v>115766</v>
      </c>
      <c r="D13" s="19" t="s">
        <v>11</v>
      </c>
      <c r="E13" s="27" t="s">
        <v>105</v>
      </c>
      <c r="F13" s="19"/>
      <c r="G13" s="10"/>
      <c r="H13" s="10"/>
      <c r="I13" s="25"/>
      <c r="J13" s="25"/>
      <c r="K13" s="76"/>
      <c r="L13" s="102" t="s">
        <v>106</v>
      </c>
      <c r="M13" s="10"/>
      <c r="N13" s="10"/>
      <c r="O13" s="10"/>
      <c r="P13" s="10" t="s">
        <v>103</v>
      </c>
      <c r="Q13" s="10"/>
      <c r="R13" s="10" t="s">
        <v>104</v>
      </c>
    </row>
    <row r="14" spans="1:18" s="4" customFormat="1" ht="15" x14ac:dyDescent="0.3">
      <c r="A14" s="19">
        <v>3</v>
      </c>
      <c r="B14" s="19" t="s">
        <v>107</v>
      </c>
      <c r="C14" s="19">
        <v>119747</v>
      </c>
      <c r="D14" s="19" t="s">
        <v>9</v>
      </c>
      <c r="E14" s="27" t="s">
        <v>10</v>
      </c>
      <c r="F14" s="19" t="s">
        <v>110</v>
      </c>
      <c r="G14" s="10"/>
      <c r="H14" s="10"/>
      <c r="I14" s="9">
        <v>5000000</v>
      </c>
      <c r="J14" s="9"/>
      <c r="K14" s="76"/>
      <c r="L14" s="102" t="s">
        <v>109</v>
      </c>
      <c r="M14" s="75">
        <v>45134</v>
      </c>
      <c r="N14" s="10"/>
      <c r="O14" s="10"/>
      <c r="P14" s="10" t="s">
        <v>103</v>
      </c>
      <c r="Q14" s="10"/>
      <c r="R14" s="10" t="s">
        <v>104</v>
      </c>
    </row>
    <row r="15" spans="1:18" ht="15" x14ac:dyDescent="0.3">
      <c r="A15" s="83"/>
      <c r="B15" s="83"/>
      <c r="C15" s="83"/>
      <c r="D15" s="83"/>
      <c r="E15" s="95"/>
      <c r="F15" s="83"/>
      <c r="G15" s="96"/>
      <c r="H15" s="96"/>
      <c r="I15" s="96"/>
      <c r="J15" s="96"/>
      <c r="K15" s="96"/>
      <c r="L15" s="95"/>
      <c r="M15" s="83"/>
      <c r="N15" s="83"/>
      <c r="O15" s="83"/>
      <c r="P15" s="83"/>
      <c r="Q15" s="83"/>
      <c r="R15" s="83"/>
    </row>
    <row r="16" spans="1:18" s="4" customFormat="1" ht="13.8" customHeight="1" x14ac:dyDescent="0.3">
      <c r="A16" s="19">
        <v>4</v>
      </c>
      <c r="B16" s="19" t="s">
        <v>83</v>
      </c>
      <c r="C16" s="19">
        <v>101099</v>
      </c>
      <c r="D16" s="19" t="s">
        <v>67</v>
      </c>
      <c r="E16" s="27" t="s">
        <v>70</v>
      </c>
      <c r="F16" s="51" t="s">
        <v>94</v>
      </c>
      <c r="G16" s="101"/>
      <c r="H16" s="101"/>
      <c r="I16" s="29"/>
      <c r="J16" s="29">
        <v>2464000</v>
      </c>
      <c r="K16" s="29">
        <v>682752</v>
      </c>
      <c r="L16" s="28" t="s">
        <v>73</v>
      </c>
      <c r="M16" s="100" t="s">
        <v>61</v>
      </c>
      <c r="N16" s="91"/>
      <c r="O16" s="10"/>
      <c r="P16" s="10"/>
      <c r="Q16" s="10"/>
      <c r="R16" s="10"/>
    </row>
    <row r="17" spans="1:18" s="4" customFormat="1" ht="15" x14ac:dyDescent="0.3">
      <c r="A17" s="19">
        <v>4</v>
      </c>
      <c r="B17" s="19" t="s">
        <v>83</v>
      </c>
      <c r="C17" s="19">
        <v>68921</v>
      </c>
      <c r="D17" s="19" t="s">
        <v>69</v>
      </c>
      <c r="E17" s="27" t="s">
        <v>72</v>
      </c>
      <c r="F17" s="51" t="s">
        <v>94</v>
      </c>
      <c r="G17" s="101"/>
      <c r="H17" s="101"/>
      <c r="I17" s="29"/>
      <c r="J17" s="29">
        <v>1456000</v>
      </c>
      <c r="K17" s="29">
        <v>1456000</v>
      </c>
      <c r="L17" s="28" t="s">
        <v>74</v>
      </c>
      <c r="M17" s="100" t="s">
        <v>76</v>
      </c>
      <c r="N17" s="91"/>
      <c r="O17" s="10"/>
      <c r="P17" s="10"/>
      <c r="Q17" s="10"/>
      <c r="R17" s="10"/>
    </row>
    <row r="18" spans="1:18" s="4" customFormat="1" ht="15" x14ac:dyDescent="0.3">
      <c r="A18" s="19">
        <v>4</v>
      </c>
      <c r="B18" s="19" t="s">
        <v>84</v>
      </c>
      <c r="C18" s="19">
        <v>97847</v>
      </c>
      <c r="D18" s="19" t="s">
        <v>77</v>
      </c>
      <c r="E18" s="27" t="s">
        <v>184</v>
      </c>
      <c r="F18" s="51" t="s">
        <v>188</v>
      </c>
      <c r="G18" s="101"/>
      <c r="H18" s="101"/>
      <c r="I18" s="29"/>
      <c r="J18" s="29">
        <v>891856</v>
      </c>
      <c r="K18" s="29">
        <v>891856</v>
      </c>
      <c r="L18" s="28" t="s">
        <v>185</v>
      </c>
      <c r="M18" s="100">
        <v>45687</v>
      </c>
      <c r="N18" s="91"/>
      <c r="O18" s="10"/>
      <c r="P18" s="10"/>
      <c r="Q18" s="10"/>
      <c r="R18" s="10"/>
    </row>
    <row r="19" spans="1:18" s="4" customFormat="1" ht="15" x14ac:dyDescent="0.3">
      <c r="A19" s="19">
        <v>4</v>
      </c>
      <c r="B19" s="19" t="s">
        <v>85</v>
      </c>
      <c r="C19" s="19">
        <v>68936</v>
      </c>
      <c r="D19" s="19" t="s">
        <v>166</v>
      </c>
      <c r="E19" s="27" t="s">
        <v>165</v>
      </c>
      <c r="F19" s="51" t="s">
        <v>94</v>
      </c>
      <c r="G19" s="101"/>
      <c r="H19" s="101"/>
      <c r="I19" s="29"/>
      <c r="J19" s="29">
        <v>4900000</v>
      </c>
      <c r="K19" s="29">
        <v>7775086</v>
      </c>
      <c r="L19" s="28" t="s">
        <v>164</v>
      </c>
      <c r="M19" s="100">
        <v>45666</v>
      </c>
      <c r="N19" s="91"/>
      <c r="O19" s="10"/>
      <c r="P19" s="10"/>
      <c r="Q19" s="10"/>
      <c r="R19" s="10"/>
    </row>
    <row r="20" spans="1:18" s="4" customFormat="1" ht="15" x14ac:dyDescent="0.3">
      <c r="A20" s="85"/>
      <c r="B20" s="85"/>
      <c r="C20" s="85"/>
      <c r="D20" s="85"/>
      <c r="E20" s="84"/>
      <c r="F20" s="83"/>
      <c r="G20" s="82"/>
      <c r="H20" s="82"/>
      <c r="I20" s="81"/>
      <c r="J20" s="81"/>
      <c r="K20" s="81"/>
      <c r="L20" s="78"/>
      <c r="M20" s="80"/>
      <c r="N20" s="79"/>
      <c r="O20" s="78"/>
      <c r="P20" s="78"/>
      <c r="Q20" s="78"/>
      <c r="R20" s="78"/>
    </row>
    <row r="21" spans="1:18" s="4" customFormat="1" ht="15" x14ac:dyDescent="0.3">
      <c r="A21" s="19">
        <v>5</v>
      </c>
      <c r="B21" s="19" t="s">
        <v>18</v>
      </c>
      <c r="C21" s="19">
        <v>116478</v>
      </c>
      <c r="D21" s="19" t="s">
        <v>17</v>
      </c>
      <c r="E21" s="19" t="s">
        <v>19</v>
      </c>
      <c r="F21" s="19"/>
      <c r="G21" s="10"/>
      <c r="H21" s="10"/>
      <c r="I21" s="25"/>
      <c r="J21" s="25">
        <v>2185400</v>
      </c>
      <c r="K21" s="76"/>
      <c r="L21" s="62"/>
      <c r="M21" s="10"/>
      <c r="N21" s="10"/>
      <c r="O21" s="10"/>
      <c r="P21" s="93" t="s">
        <v>103</v>
      </c>
      <c r="Q21" s="10"/>
      <c r="R21" s="93" t="s">
        <v>104</v>
      </c>
    </row>
    <row r="22" spans="1:18" s="4" customFormat="1" ht="15" x14ac:dyDescent="0.3">
      <c r="A22" s="19">
        <v>5</v>
      </c>
      <c r="B22" s="19" t="s">
        <v>12</v>
      </c>
      <c r="C22" s="19">
        <v>96470</v>
      </c>
      <c r="D22" s="19" t="s">
        <v>13</v>
      </c>
      <c r="E22" s="19" t="s">
        <v>14</v>
      </c>
      <c r="F22" s="19"/>
      <c r="G22" s="10"/>
      <c r="H22" s="10"/>
      <c r="I22" s="25"/>
      <c r="J22" s="25">
        <v>23280000</v>
      </c>
      <c r="K22" s="76"/>
      <c r="L22" s="62"/>
      <c r="M22" s="10"/>
      <c r="N22" s="10"/>
      <c r="O22" s="10"/>
      <c r="P22" s="93" t="s">
        <v>103</v>
      </c>
      <c r="Q22" s="10"/>
      <c r="R22" s="93" t="s">
        <v>104</v>
      </c>
    </row>
    <row r="23" spans="1:18" s="4" customFormat="1" ht="43.2" x14ac:dyDescent="0.3">
      <c r="A23" s="19">
        <v>5</v>
      </c>
      <c r="B23" s="19" t="s">
        <v>469</v>
      </c>
      <c r="C23" s="19">
        <v>121123</v>
      </c>
      <c r="D23" s="19" t="s">
        <v>472</v>
      </c>
      <c r="E23" s="19" t="s">
        <v>444</v>
      </c>
      <c r="F23" s="19" t="s">
        <v>470</v>
      </c>
      <c r="G23" s="10"/>
      <c r="H23" s="10"/>
      <c r="I23" s="25"/>
      <c r="J23" s="25">
        <v>2000000</v>
      </c>
      <c r="K23" s="76"/>
      <c r="L23" s="62" t="s">
        <v>471</v>
      </c>
      <c r="M23" s="75">
        <v>45588</v>
      </c>
      <c r="N23" s="10" t="s">
        <v>448</v>
      </c>
      <c r="O23" s="10" t="s">
        <v>115</v>
      </c>
      <c r="P23" s="93"/>
      <c r="Q23" s="10"/>
      <c r="R23" s="93"/>
    </row>
    <row r="24" spans="1:18" ht="15" x14ac:dyDescent="0.3">
      <c r="A24" s="83"/>
      <c r="B24" s="83"/>
      <c r="C24" s="83"/>
      <c r="D24" s="83"/>
      <c r="E24" s="95"/>
      <c r="F24" s="83"/>
      <c r="G24" s="96"/>
      <c r="H24" s="96"/>
      <c r="I24" s="96"/>
      <c r="J24" s="96"/>
      <c r="K24" s="96"/>
      <c r="L24" s="95"/>
      <c r="M24" s="83"/>
      <c r="N24" s="83"/>
      <c r="O24" s="83"/>
      <c r="P24" s="83"/>
      <c r="Q24" s="83"/>
      <c r="R24" s="83"/>
    </row>
    <row r="25" spans="1:18" s="4" customFormat="1" ht="15" x14ac:dyDescent="0.3">
      <c r="A25" s="19">
        <v>6</v>
      </c>
      <c r="B25" s="19" t="s">
        <v>232</v>
      </c>
      <c r="C25" s="19">
        <v>107175</v>
      </c>
      <c r="D25" s="19" t="s">
        <v>228</v>
      </c>
      <c r="E25" s="27" t="s">
        <v>229</v>
      </c>
      <c r="F25" s="19" t="s">
        <v>224</v>
      </c>
      <c r="G25" s="77">
        <v>0</v>
      </c>
      <c r="H25" s="77">
        <v>0</v>
      </c>
      <c r="I25" s="76">
        <v>24625333</v>
      </c>
      <c r="J25" s="25" t="s">
        <v>20</v>
      </c>
      <c r="K25" s="76">
        <v>16533788</v>
      </c>
      <c r="L25" s="10"/>
      <c r="M25" s="75">
        <v>45498</v>
      </c>
      <c r="N25" s="10" t="s">
        <v>225</v>
      </c>
      <c r="O25" s="10" t="s">
        <v>231</v>
      </c>
      <c r="P25" s="10"/>
      <c r="Q25" s="10"/>
      <c r="R25" s="10" t="s">
        <v>104</v>
      </c>
    </row>
    <row r="26" spans="1:18" s="4" customFormat="1" ht="15" x14ac:dyDescent="0.3">
      <c r="A26" s="19">
        <v>6</v>
      </c>
      <c r="B26" s="19" t="s">
        <v>22</v>
      </c>
      <c r="C26" s="19">
        <v>119160</v>
      </c>
      <c r="D26" s="19" t="s">
        <v>220</v>
      </c>
      <c r="E26" s="27" t="s">
        <v>221</v>
      </c>
      <c r="F26" s="19" t="s">
        <v>92</v>
      </c>
      <c r="G26" s="77">
        <v>20000</v>
      </c>
      <c r="H26" s="77">
        <v>0</v>
      </c>
      <c r="I26" s="76">
        <v>2440000</v>
      </c>
      <c r="J26" s="76">
        <v>1269097</v>
      </c>
      <c r="K26" s="25" t="s">
        <v>20</v>
      </c>
      <c r="L26" s="10" t="s">
        <v>222</v>
      </c>
      <c r="M26" s="54">
        <v>45274</v>
      </c>
      <c r="N26" s="19" t="s">
        <v>225</v>
      </c>
      <c r="O26" s="19" t="s">
        <v>223</v>
      </c>
      <c r="P26" s="19" t="s">
        <v>562</v>
      </c>
      <c r="Q26" s="19" t="s">
        <v>562</v>
      </c>
      <c r="R26" s="19" t="s">
        <v>104</v>
      </c>
    </row>
    <row r="27" spans="1:18" s="4" customFormat="1" ht="15" x14ac:dyDescent="0.3">
      <c r="A27" s="19">
        <v>6</v>
      </c>
      <c r="B27" s="19" t="s">
        <v>22</v>
      </c>
      <c r="C27" s="19">
        <v>104807</v>
      </c>
      <c r="D27" s="19" t="s">
        <v>233</v>
      </c>
      <c r="E27" s="27" t="s">
        <v>230</v>
      </c>
      <c r="F27" s="19" t="s">
        <v>224</v>
      </c>
      <c r="G27" s="77">
        <v>0</v>
      </c>
      <c r="H27" s="77">
        <v>0</v>
      </c>
      <c r="I27" s="76">
        <v>5000000</v>
      </c>
      <c r="J27" s="76"/>
      <c r="K27" s="25" t="s">
        <v>20</v>
      </c>
      <c r="L27" s="10"/>
      <c r="M27" s="54">
        <v>45743</v>
      </c>
      <c r="N27" s="19"/>
      <c r="O27" s="19" t="s">
        <v>223</v>
      </c>
      <c r="P27" s="19" t="s">
        <v>562</v>
      </c>
      <c r="Q27" s="19" t="s">
        <v>562</v>
      </c>
      <c r="R27" s="19" t="s">
        <v>104</v>
      </c>
    </row>
    <row r="28" spans="1:18" s="4" customFormat="1" ht="15" x14ac:dyDescent="0.3">
      <c r="A28" s="19">
        <v>6</v>
      </c>
      <c r="B28" s="19" t="s">
        <v>22</v>
      </c>
      <c r="C28" s="19">
        <v>120062</v>
      </c>
      <c r="D28" s="19" t="s">
        <v>227</v>
      </c>
      <c r="E28" s="27" t="s">
        <v>226</v>
      </c>
      <c r="F28" s="19" t="s">
        <v>92</v>
      </c>
      <c r="G28" s="77">
        <v>650000</v>
      </c>
      <c r="H28" s="38">
        <v>500000</v>
      </c>
      <c r="I28" s="39">
        <v>2000000</v>
      </c>
      <c r="J28" s="39"/>
      <c r="K28" s="22" t="s">
        <v>255</v>
      </c>
      <c r="L28" s="4" t="s">
        <v>252</v>
      </c>
      <c r="M28" s="19" t="s">
        <v>208</v>
      </c>
      <c r="N28" s="19"/>
      <c r="O28" s="19" t="s">
        <v>115</v>
      </c>
      <c r="P28" s="19" t="s">
        <v>562</v>
      </c>
      <c r="Q28" s="19" t="s">
        <v>562</v>
      </c>
      <c r="R28" s="19" t="s">
        <v>104</v>
      </c>
    </row>
    <row r="29" spans="1:18" ht="15" x14ac:dyDescent="0.3">
      <c r="A29" s="83"/>
      <c r="B29" s="83"/>
      <c r="C29" s="83"/>
      <c r="D29" s="83"/>
      <c r="E29" s="95"/>
      <c r="F29" s="83"/>
      <c r="G29" s="96"/>
      <c r="H29" s="96"/>
      <c r="I29" s="96"/>
      <c r="J29" s="96"/>
      <c r="K29" s="96"/>
      <c r="L29" s="95"/>
      <c r="M29" s="83"/>
      <c r="N29" s="83"/>
      <c r="O29" s="83"/>
      <c r="P29" s="83"/>
      <c r="Q29" s="83"/>
      <c r="R29" s="83"/>
    </row>
    <row r="30" spans="1:18" s="4" customFormat="1" ht="15" x14ac:dyDescent="0.3">
      <c r="A30" s="19">
        <v>8</v>
      </c>
      <c r="B30" s="19" t="s">
        <v>156</v>
      </c>
      <c r="C30" s="19">
        <v>88951</v>
      </c>
      <c r="D30" s="58" t="s">
        <v>318</v>
      </c>
      <c r="E30" s="51" t="s">
        <v>340</v>
      </c>
      <c r="F30" s="19" t="s">
        <v>297</v>
      </c>
      <c r="G30" s="98"/>
      <c r="H30" s="98"/>
      <c r="I30" s="25">
        <v>710000</v>
      </c>
      <c r="J30" s="25">
        <v>781000</v>
      </c>
      <c r="K30" s="25"/>
      <c r="L30" s="28" t="s">
        <v>317</v>
      </c>
      <c r="M30" s="10"/>
      <c r="N30" s="10"/>
      <c r="O30" s="93"/>
      <c r="P30" s="10"/>
      <c r="Q30" s="10"/>
      <c r="R30" s="15" t="s">
        <v>104</v>
      </c>
    </row>
    <row r="31" spans="1:18" s="4" customFormat="1" ht="15" x14ac:dyDescent="0.3">
      <c r="A31" s="19">
        <v>8</v>
      </c>
      <c r="B31" s="19" t="s">
        <v>155</v>
      </c>
      <c r="C31" s="19">
        <v>121390</v>
      </c>
      <c r="D31" s="58" t="s">
        <v>216</v>
      </c>
      <c r="E31" s="51" t="s">
        <v>339</v>
      </c>
      <c r="F31" s="19" t="s">
        <v>158</v>
      </c>
      <c r="G31" s="98"/>
      <c r="H31" s="98"/>
      <c r="I31" s="25">
        <v>750000</v>
      </c>
      <c r="J31" s="25">
        <v>825000</v>
      </c>
      <c r="K31" s="25"/>
      <c r="L31" s="28" t="s">
        <v>377</v>
      </c>
      <c r="M31" s="10"/>
      <c r="N31" s="10"/>
      <c r="O31" s="93"/>
      <c r="P31" s="10"/>
      <c r="Q31" s="10"/>
      <c r="R31" s="15" t="s">
        <v>104</v>
      </c>
    </row>
    <row r="32" spans="1:18" s="4" customFormat="1" ht="30.15" x14ac:dyDescent="0.3">
      <c r="A32" s="19">
        <v>8</v>
      </c>
      <c r="B32" s="19" t="s">
        <v>156</v>
      </c>
      <c r="C32" s="19">
        <v>121409</v>
      </c>
      <c r="D32" s="58" t="s">
        <v>217</v>
      </c>
      <c r="E32" s="51" t="s">
        <v>338</v>
      </c>
      <c r="F32" s="19" t="s">
        <v>157</v>
      </c>
      <c r="G32" s="98"/>
      <c r="H32" s="98"/>
      <c r="I32" s="25">
        <v>3000000</v>
      </c>
      <c r="J32" s="25">
        <v>3300000</v>
      </c>
      <c r="K32" s="25"/>
      <c r="L32" s="28" t="s">
        <v>378</v>
      </c>
      <c r="M32" s="10"/>
      <c r="N32" s="10"/>
      <c r="O32" s="93"/>
      <c r="P32" s="10"/>
      <c r="Q32" s="10"/>
      <c r="R32" s="15" t="s">
        <v>104</v>
      </c>
    </row>
    <row r="33" spans="1:18" s="4" customFormat="1" ht="15" x14ac:dyDescent="0.3">
      <c r="A33" s="19">
        <v>8</v>
      </c>
      <c r="B33" s="19" t="s">
        <v>293</v>
      </c>
      <c r="C33" s="19">
        <v>121438</v>
      </c>
      <c r="D33" s="58" t="s">
        <v>321</v>
      </c>
      <c r="E33" s="51" t="s">
        <v>439</v>
      </c>
      <c r="F33" s="19" t="s">
        <v>158</v>
      </c>
      <c r="G33" s="98"/>
      <c r="H33" s="98"/>
      <c r="I33" s="25">
        <v>500000</v>
      </c>
      <c r="J33" s="25">
        <v>550000</v>
      </c>
      <c r="K33" s="25"/>
      <c r="L33" s="28" t="s">
        <v>438</v>
      </c>
      <c r="M33" s="10"/>
      <c r="N33" s="10"/>
      <c r="O33" s="93"/>
      <c r="P33" s="10"/>
      <c r="Q33" s="10"/>
      <c r="R33" s="15" t="s">
        <v>104</v>
      </c>
    </row>
    <row r="34" spans="1:18" s="4" customFormat="1" ht="15" x14ac:dyDescent="0.3">
      <c r="A34" s="85"/>
      <c r="B34" s="85"/>
      <c r="C34" s="85"/>
      <c r="D34" s="85"/>
      <c r="E34" s="84"/>
      <c r="F34" s="83"/>
      <c r="G34" s="82"/>
      <c r="H34" s="82"/>
      <c r="I34" s="81"/>
      <c r="J34" s="81"/>
      <c r="K34" s="81"/>
      <c r="L34" s="78"/>
      <c r="M34" s="80"/>
      <c r="N34" s="79"/>
      <c r="O34" s="78"/>
      <c r="P34" s="78"/>
      <c r="Q34" s="78"/>
      <c r="R34" s="78"/>
    </row>
    <row r="35" spans="1:18" s="4" customFormat="1" ht="15" x14ac:dyDescent="0.3">
      <c r="A35" s="19">
        <v>9</v>
      </c>
      <c r="B35" s="19" t="s">
        <v>15</v>
      </c>
      <c r="C35" s="19">
        <v>113442</v>
      </c>
      <c r="D35" s="19" t="s">
        <v>16</v>
      </c>
      <c r="E35" s="19" t="s">
        <v>112</v>
      </c>
      <c r="F35" s="19"/>
      <c r="G35" s="98"/>
      <c r="H35" s="98"/>
      <c r="I35" s="25"/>
      <c r="J35" s="99">
        <v>1650000</v>
      </c>
      <c r="K35" s="25">
        <v>1650000</v>
      </c>
      <c r="L35" s="10"/>
      <c r="M35" s="93"/>
      <c r="N35" s="10"/>
      <c r="O35" s="10"/>
      <c r="P35" s="10" t="s">
        <v>103</v>
      </c>
      <c r="Q35" s="10"/>
      <c r="R35" s="10" t="s">
        <v>104</v>
      </c>
    </row>
    <row r="36" spans="1:18" s="4" customFormat="1" ht="30.15" x14ac:dyDescent="0.3">
      <c r="A36" s="19">
        <v>9</v>
      </c>
      <c r="B36" s="19" t="s">
        <v>65</v>
      </c>
      <c r="C36" s="19">
        <v>121469</v>
      </c>
      <c r="D36" s="19" t="s">
        <v>543</v>
      </c>
      <c r="E36" s="19" t="s">
        <v>542</v>
      </c>
      <c r="F36" s="19" t="s">
        <v>544</v>
      </c>
      <c r="G36" s="98"/>
      <c r="H36" s="98"/>
      <c r="I36" s="25">
        <v>2050000</v>
      </c>
      <c r="J36" s="25"/>
      <c r="K36" s="25">
        <v>1378988</v>
      </c>
      <c r="L36" s="28" t="s">
        <v>550</v>
      </c>
      <c r="M36" s="93" t="s">
        <v>549</v>
      </c>
      <c r="N36" s="10"/>
      <c r="O36" s="10"/>
      <c r="P36" s="10"/>
      <c r="Q36" s="10"/>
      <c r="R36" s="10" t="s">
        <v>104</v>
      </c>
    </row>
    <row r="37" spans="1:18" s="4" customFormat="1" ht="30.15" x14ac:dyDescent="0.3">
      <c r="A37" s="19">
        <v>9</v>
      </c>
      <c r="B37" s="19" t="s">
        <v>65</v>
      </c>
      <c r="C37" s="19">
        <v>121470</v>
      </c>
      <c r="D37" s="19" t="s">
        <v>546</v>
      </c>
      <c r="E37" s="19" t="s">
        <v>545</v>
      </c>
      <c r="F37" s="19" t="s">
        <v>544</v>
      </c>
      <c r="G37" s="98"/>
      <c r="H37" s="98"/>
      <c r="I37" s="25">
        <v>850000</v>
      </c>
      <c r="J37" s="25"/>
      <c r="K37" s="25">
        <v>850000</v>
      </c>
      <c r="L37" s="28" t="s">
        <v>551</v>
      </c>
      <c r="M37" s="93" t="s">
        <v>549</v>
      </c>
      <c r="N37" s="10"/>
      <c r="O37" s="10"/>
      <c r="P37" s="10"/>
      <c r="Q37" s="10"/>
      <c r="R37" s="10" t="s">
        <v>104</v>
      </c>
    </row>
    <row r="38" spans="1:18" s="4" customFormat="1" ht="30.15" x14ac:dyDescent="0.3">
      <c r="A38" s="19">
        <v>9</v>
      </c>
      <c r="B38" s="19" t="s">
        <v>258</v>
      </c>
      <c r="C38" s="19">
        <v>121472</v>
      </c>
      <c r="D38" s="19" t="s">
        <v>547</v>
      </c>
      <c r="E38" s="19" t="s">
        <v>548</v>
      </c>
      <c r="F38" s="19" t="s">
        <v>544</v>
      </c>
      <c r="G38" s="98"/>
      <c r="H38" s="98"/>
      <c r="I38" s="25">
        <v>400000</v>
      </c>
      <c r="J38" s="25"/>
      <c r="K38" s="25">
        <v>400000</v>
      </c>
      <c r="L38" s="28" t="s">
        <v>551</v>
      </c>
      <c r="M38" s="93" t="s">
        <v>549</v>
      </c>
      <c r="N38" s="10"/>
      <c r="O38" s="10"/>
      <c r="P38" s="10"/>
      <c r="Q38" s="10"/>
      <c r="R38" s="10" t="s">
        <v>104</v>
      </c>
    </row>
    <row r="39" spans="1:18" s="4" customFormat="1" ht="15" x14ac:dyDescent="0.3">
      <c r="A39" s="19">
        <v>9</v>
      </c>
      <c r="B39" s="19" t="s">
        <v>15</v>
      </c>
      <c r="C39" s="19">
        <v>121541</v>
      </c>
      <c r="D39" s="19" t="s">
        <v>553</v>
      </c>
      <c r="E39" s="19" t="s">
        <v>554</v>
      </c>
      <c r="F39" s="19" t="s">
        <v>270</v>
      </c>
      <c r="G39" s="98"/>
      <c r="H39" s="98"/>
      <c r="I39" s="25"/>
      <c r="J39" s="25">
        <v>950000</v>
      </c>
      <c r="K39" s="25">
        <v>567500</v>
      </c>
      <c r="L39" s="28" t="s">
        <v>555</v>
      </c>
      <c r="M39" s="97">
        <v>45446</v>
      </c>
      <c r="N39" s="10"/>
      <c r="O39" s="10"/>
      <c r="P39" s="10"/>
      <c r="Q39" s="10"/>
      <c r="R39" s="10" t="s">
        <v>104</v>
      </c>
    </row>
    <row r="40" spans="1:18" s="4" customFormat="1" ht="15" x14ac:dyDescent="0.3">
      <c r="A40" s="19">
        <v>9</v>
      </c>
      <c r="B40" s="19" t="s">
        <v>264</v>
      </c>
      <c r="C40" s="19">
        <v>108219</v>
      </c>
      <c r="D40" s="19" t="s">
        <v>267</v>
      </c>
      <c r="E40" s="19" t="s">
        <v>266</v>
      </c>
      <c r="F40" s="19" t="s">
        <v>261</v>
      </c>
      <c r="G40" s="10"/>
      <c r="H40" s="10"/>
      <c r="I40" s="25"/>
      <c r="J40" s="25">
        <v>5911525</v>
      </c>
      <c r="K40" s="76"/>
      <c r="L40" s="28" t="s">
        <v>262</v>
      </c>
      <c r="M40" s="54">
        <v>45890</v>
      </c>
      <c r="N40" s="19"/>
      <c r="O40" s="19"/>
      <c r="P40" s="19" t="s">
        <v>562</v>
      </c>
      <c r="Q40" s="19" t="s">
        <v>562</v>
      </c>
      <c r="R40" s="19" t="s">
        <v>104</v>
      </c>
    </row>
    <row r="41" spans="1:18" s="4" customFormat="1" ht="15" x14ac:dyDescent="0.3">
      <c r="A41" s="19">
        <v>9</v>
      </c>
      <c r="B41" s="58" t="s">
        <v>65</v>
      </c>
      <c r="C41" s="19">
        <v>119242</v>
      </c>
      <c r="D41" s="58" t="s">
        <v>257</v>
      </c>
      <c r="E41" s="19" t="s">
        <v>66</v>
      </c>
      <c r="F41" s="19" t="s">
        <v>92</v>
      </c>
      <c r="G41" s="10"/>
      <c r="H41" s="10"/>
      <c r="I41" s="25"/>
      <c r="J41" s="25">
        <v>3045000</v>
      </c>
      <c r="K41" s="76"/>
      <c r="L41" s="28"/>
      <c r="M41" s="54">
        <v>46135</v>
      </c>
      <c r="N41" s="19"/>
      <c r="O41" s="19"/>
      <c r="P41" s="19" t="s">
        <v>562</v>
      </c>
      <c r="Q41" s="19" t="s">
        <v>562</v>
      </c>
      <c r="R41" s="19" t="s">
        <v>104</v>
      </c>
    </row>
    <row r="42" spans="1:18" ht="15" x14ac:dyDescent="0.3">
      <c r="A42" s="83"/>
      <c r="B42" s="83"/>
      <c r="C42" s="83"/>
      <c r="D42" s="83"/>
      <c r="E42" s="95"/>
      <c r="F42" s="83"/>
      <c r="G42" s="96"/>
      <c r="H42" s="96"/>
      <c r="I42" s="96"/>
      <c r="J42" s="96"/>
      <c r="K42" s="96"/>
      <c r="L42" s="95"/>
      <c r="M42" s="83"/>
      <c r="N42" s="83"/>
      <c r="O42" s="83"/>
      <c r="P42" s="83"/>
      <c r="Q42" s="83"/>
      <c r="R42" s="83"/>
    </row>
    <row r="43" spans="1:18" s="4" customFormat="1" ht="31.8" customHeight="1" x14ac:dyDescent="0.3">
      <c r="A43" s="19">
        <v>10</v>
      </c>
      <c r="B43" s="58" t="s">
        <v>51</v>
      </c>
      <c r="C43" s="19">
        <v>114754</v>
      </c>
      <c r="D43" s="19" t="s">
        <v>57</v>
      </c>
      <c r="E43" s="27" t="s">
        <v>54</v>
      </c>
      <c r="F43" s="51" t="s">
        <v>92</v>
      </c>
      <c r="G43" s="18"/>
      <c r="H43" s="18"/>
      <c r="I43" s="18">
        <v>1196164</v>
      </c>
      <c r="J43" s="18"/>
      <c r="K43" s="18"/>
      <c r="L43" s="60" t="s">
        <v>152</v>
      </c>
      <c r="M43" s="94" t="s">
        <v>60</v>
      </c>
      <c r="N43" s="91" t="s">
        <v>113</v>
      </c>
      <c r="O43" s="19" t="s">
        <v>115</v>
      </c>
      <c r="P43" s="15"/>
      <c r="Q43" s="15"/>
      <c r="R43" s="19" t="s">
        <v>4</v>
      </c>
    </row>
    <row r="44" spans="1:18" s="4" customFormat="1" ht="32.1" customHeight="1" x14ac:dyDescent="0.3">
      <c r="A44" s="19">
        <v>10</v>
      </c>
      <c r="B44" s="19" t="s">
        <v>51</v>
      </c>
      <c r="C44" s="19">
        <v>117897</v>
      </c>
      <c r="D44" s="19" t="s">
        <v>154</v>
      </c>
      <c r="E44" s="27" t="s">
        <v>153</v>
      </c>
      <c r="F44" s="51" t="s">
        <v>92</v>
      </c>
      <c r="G44" s="18"/>
      <c r="H44" s="18"/>
      <c r="I44" s="18">
        <v>664104</v>
      </c>
      <c r="J44" s="18"/>
      <c r="K44" s="18"/>
      <c r="L44" s="47" t="s">
        <v>152</v>
      </c>
      <c r="M44" s="91">
        <v>2023</v>
      </c>
      <c r="N44" s="91" t="s">
        <v>113</v>
      </c>
      <c r="O44" s="93" t="s">
        <v>115</v>
      </c>
      <c r="P44" s="10"/>
      <c r="Q44" s="10"/>
      <c r="R44" s="93" t="s">
        <v>4</v>
      </c>
    </row>
    <row r="45" spans="1:18" s="4" customFormat="1" ht="72" x14ac:dyDescent="0.3">
      <c r="A45" s="19">
        <v>10</v>
      </c>
      <c r="B45" s="58" t="s">
        <v>52</v>
      </c>
      <c r="C45" s="19">
        <v>119471</v>
      </c>
      <c r="D45" s="58" t="s">
        <v>58</v>
      </c>
      <c r="E45" s="27" t="s">
        <v>55</v>
      </c>
      <c r="F45" s="51" t="s">
        <v>92</v>
      </c>
      <c r="G45" s="18"/>
      <c r="H45" s="18"/>
      <c r="I45" s="18">
        <v>811400</v>
      </c>
      <c r="J45" s="18"/>
      <c r="K45" s="18"/>
      <c r="L45" s="55" t="s">
        <v>151</v>
      </c>
      <c r="M45" s="92">
        <v>45337</v>
      </c>
      <c r="N45" s="91" t="s">
        <v>114</v>
      </c>
      <c r="O45" s="19" t="s">
        <v>115</v>
      </c>
      <c r="P45" s="15"/>
      <c r="Q45" s="15"/>
      <c r="R45" s="19" t="s">
        <v>4</v>
      </c>
    </row>
    <row r="46" spans="1:18" s="4" customFormat="1" ht="30.15" x14ac:dyDescent="0.3">
      <c r="A46" s="19">
        <v>10</v>
      </c>
      <c r="B46" s="19" t="s">
        <v>189</v>
      </c>
      <c r="C46" s="19">
        <v>116596</v>
      </c>
      <c r="D46" s="19" t="s">
        <v>197</v>
      </c>
      <c r="E46" s="27" t="s">
        <v>194</v>
      </c>
      <c r="F46" s="19" t="s">
        <v>94</v>
      </c>
      <c r="G46" s="15"/>
      <c r="H46" s="18"/>
      <c r="I46" s="18">
        <v>1648200</v>
      </c>
      <c r="J46" s="18"/>
      <c r="K46" s="18"/>
      <c r="L46" s="55" t="s">
        <v>195</v>
      </c>
      <c r="M46" s="54">
        <v>45589</v>
      </c>
      <c r="N46" s="27" t="s">
        <v>196</v>
      </c>
      <c r="O46" s="15" t="s">
        <v>115</v>
      </c>
      <c r="P46" s="15"/>
      <c r="Q46" s="15"/>
      <c r="R46" s="15" t="s">
        <v>4</v>
      </c>
    </row>
    <row r="47" spans="1:18" s="4" customFormat="1" ht="15" x14ac:dyDescent="0.3">
      <c r="A47" s="85"/>
      <c r="B47" s="90"/>
      <c r="C47" s="85"/>
      <c r="D47" s="90"/>
      <c r="E47" s="84"/>
      <c r="F47" s="83"/>
      <c r="G47" s="89"/>
      <c r="H47" s="89"/>
      <c r="I47" s="89"/>
      <c r="J47" s="89"/>
      <c r="K47" s="89"/>
      <c r="L47" s="88"/>
      <c r="M47" s="87"/>
      <c r="N47" s="79"/>
      <c r="O47" s="85"/>
      <c r="P47" s="86"/>
      <c r="Q47" s="86"/>
      <c r="R47" s="85"/>
    </row>
    <row r="48" spans="1:18" s="11" customFormat="1" ht="30.15" x14ac:dyDescent="0.3">
      <c r="A48" s="19">
        <v>11</v>
      </c>
      <c r="B48" s="19" t="s">
        <v>21</v>
      </c>
      <c r="C48" s="20">
        <v>112249</v>
      </c>
      <c r="D48" s="20" t="s">
        <v>134</v>
      </c>
      <c r="E48" s="35" t="s">
        <v>133</v>
      </c>
      <c r="F48" s="19" t="s">
        <v>132</v>
      </c>
      <c r="G48" s="19"/>
      <c r="H48" s="15"/>
      <c r="I48" s="15"/>
      <c r="J48" s="18">
        <v>20000000</v>
      </c>
      <c r="K48" s="17"/>
      <c r="L48" s="16" t="s">
        <v>131</v>
      </c>
      <c r="M48" s="15"/>
      <c r="N48" s="19"/>
      <c r="O48" s="15"/>
      <c r="P48" s="19" t="s">
        <v>562</v>
      </c>
      <c r="Q48" s="19" t="s">
        <v>562</v>
      </c>
      <c r="R48" s="15" t="s">
        <v>104</v>
      </c>
    </row>
    <row r="49" spans="1:18" s="11" customFormat="1" ht="75.3" x14ac:dyDescent="0.3">
      <c r="A49" s="19">
        <v>11</v>
      </c>
      <c r="B49" s="19" t="s">
        <v>21</v>
      </c>
      <c r="C49" s="19">
        <v>74319</v>
      </c>
      <c r="D49" s="19" t="s">
        <v>123</v>
      </c>
      <c r="E49" s="47" t="s">
        <v>122</v>
      </c>
      <c r="F49" s="19" t="s">
        <v>121</v>
      </c>
      <c r="G49" s="19"/>
      <c r="H49" s="15"/>
      <c r="I49" s="15"/>
      <c r="J49" s="18">
        <v>4000000</v>
      </c>
      <c r="K49" s="18"/>
      <c r="L49" s="49" t="s">
        <v>120</v>
      </c>
      <c r="M49" s="50">
        <v>45638</v>
      </c>
      <c r="N49" s="19" t="s">
        <v>116</v>
      </c>
      <c r="O49" s="15"/>
      <c r="P49" s="19" t="s">
        <v>562</v>
      </c>
      <c r="Q49" s="19" t="s">
        <v>562</v>
      </c>
      <c r="R49" s="15"/>
    </row>
    <row r="50" spans="1:18" s="11" customFormat="1" ht="45.15" x14ac:dyDescent="0.3">
      <c r="A50" s="19">
        <v>11</v>
      </c>
      <c r="B50" s="19" t="s">
        <v>21</v>
      </c>
      <c r="C50" s="19">
        <v>91796</v>
      </c>
      <c r="D50" s="19" t="s">
        <v>182</v>
      </c>
      <c r="E50" s="47" t="s">
        <v>181</v>
      </c>
      <c r="F50" s="19" t="s">
        <v>132</v>
      </c>
      <c r="G50" s="48">
        <v>500000</v>
      </c>
      <c r="J50" s="145">
        <v>22000000</v>
      </c>
      <c r="K50" s="18">
        <v>500000</v>
      </c>
      <c r="L50" s="49" t="s">
        <v>180</v>
      </c>
      <c r="M50" s="15"/>
      <c r="N50" s="19"/>
      <c r="O50" s="15"/>
      <c r="P50" s="19" t="s">
        <v>562</v>
      </c>
      <c r="Q50" s="19" t="s">
        <v>562</v>
      </c>
      <c r="R50" s="51" t="s">
        <v>552</v>
      </c>
    </row>
    <row r="51" spans="1:18" s="11" customFormat="1" ht="45.15" x14ac:dyDescent="0.3">
      <c r="A51" s="19">
        <v>11</v>
      </c>
      <c r="B51" s="19" t="s">
        <v>21</v>
      </c>
      <c r="C51" s="19">
        <v>119162</v>
      </c>
      <c r="D51" s="19">
        <v>51</v>
      </c>
      <c r="E51" s="47" t="s">
        <v>179</v>
      </c>
      <c r="F51" s="19" t="s">
        <v>132</v>
      </c>
      <c r="G51" s="48">
        <v>1000000</v>
      </c>
      <c r="J51" s="145">
        <v>25000000</v>
      </c>
      <c r="K51" s="18">
        <v>1000000</v>
      </c>
      <c r="L51" s="49" t="s">
        <v>178</v>
      </c>
      <c r="M51" s="15"/>
      <c r="N51" s="19"/>
      <c r="O51" s="15"/>
      <c r="P51" s="19" t="s">
        <v>562</v>
      </c>
      <c r="Q51" s="19" t="s">
        <v>562</v>
      </c>
      <c r="R51" s="51" t="s">
        <v>552</v>
      </c>
    </row>
    <row r="52" spans="1:18" s="11" customFormat="1" ht="45.15" x14ac:dyDescent="0.3">
      <c r="A52" s="19">
        <v>11</v>
      </c>
      <c r="B52" s="19" t="s">
        <v>21</v>
      </c>
      <c r="C52" s="19">
        <v>121102</v>
      </c>
      <c r="D52" s="19">
        <v>2040</v>
      </c>
      <c r="E52" s="47" t="s">
        <v>173</v>
      </c>
      <c r="F52" s="19" t="s">
        <v>132</v>
      </c>
      <c r="G52" s="48">
        <v>300000</v>
      </c>
      <c r="J52" s="145">
        <v>7500000</v>
      </c>
      <c r="K52" s="18">
        <v>300000</v>
      </c>
      <c r="L52" s="49" t="s">
        <v>172</v>
      </c>
      <c r="M52" s="15"/>
      <c r="N52" s="19"/>
      <c r="O52" s="15"/>
      <c r="P52" s="19" t="s">
        <v>562</v>
      </c>
      <c r="Q52" s="19" t="s">
        <v>562</v>
      </c>
      <c r="R52" s="51" t="s">
        <v>552</v>
      </c>
    </row>
    <row r="53" spans="1:18" s="11" customFormat="1" ht="45.15" x14ac:dyDescent="0.3">
      <c r="A53" s="19">
        <v>11</v>
      </c>
      <c r="B53" s="19" t="s">
        <v>21</v>
      </c>
      <c r="C53" s="19">
        <v>121101</v>
      </c>
      <c r="D53" s="19">
        <v>978</v>
      </c>
      <c r="E53" s="47" t="s">
        <v>175</v>
      </c>
      <c r="F53" s="19" t="s">
        <v>132</v>
      </c>
      <c r="G53" s="48">
        <v>400000</v>
      </c>
      <c r="J53" s="145">
        <v>10000000</v>
      </c>
      <c r="K53" s="18">
        <v>400000</v>
      </c>
      <c r="L53" s="49" t="s">
        <v>174</v>
      </c>
      <c r="M53" s="15"/>
      <c r="N53" s="19"/>
      <c r="O53" s="15"/>
      <c r="P53" s="19" t="s">
        <v>562</v>
      </c>
      <c r="Q53" s="19" t="s">
        <v>562</v>
      </c>
      <c r="R53" s="51" t="s">
        <v>552</v>
      </c>
    </row>
    <row r="54" spans="1:18" s="4" customFormat="1" ht="15" x14ac:dyDescent="0.3">
      <c r="A54" s="85"/>
      <c r="B54" s="85"/>
      <c r="C54" s="85"/>
      <c r="D54" s="85"/>
      <c r="E54" s="84"/>
      <c r="F54" s="83"/>
      <c r="G54" s="82"/>
      <c r="H54" s="82"/>
      <c r="I54" s="81"/>
      <c r="J54" s="81"/>
      <c r="K54" s="81"/>
      <c r="L54" s="78"/>
      <c r="M54" s="80"/>
      <c r="N54" s="79"/>
      <c r="O54" s="78"/>
      <c r="P54" s="78"/>
      <c r="Q54" s="78"/>
      <c r="R54" s="78"/>
    </row>
    <row r="55" spans="1:18" s="4" customFormat="1" ht="15" x14ac:dyDescent="0.3">
      <c r="A55" s="19">
        <v>12</v>
      </c>
      <c r="B55" s="19" t="s">
        <v>275</v>
      </c>
      <c r="C55" s="93">
        <v>121334</v>
      </c>
      <c r="D55" s="19">
        <v>4022</v>
      </c>
      <c r="E55" s="19" t="s">
        <v>274</v>
      </c>
      <c r="F55" s="19" t="s">
        <v>271</v>
      </c>
      <c r="G55" s="82"/>
      <c r="H55" s="82"/>
      <c r="I55" s="25">
        <v>240180</v>
      </c>
      <c r="J55" s="25">
        <v>240180</v>
      </c>
      <c r="K55" s="76"/>
      <c r="L55" s="10" t="s">
        <v>280</v>
      </c>
      <c r="M55" s="54">
        <v>45547</v>
      </c>
      <c r="N55" s="19"/>
      <c r="O55" s="19" t="s">
        <v>290</v>
      </c>
      <c r="P55" s="19" t="s">
        <v>562</v>
      </c>
      <c r="Q55" s="19" t="s">
        <v>562</v>
      </c>
      <c r="R55" s="19" t="s">
        <v>104</v>
      </c>
    </row>
    <row r="56" spans="1:18" s="4" customFormat="1" ht="15" x14ac:dyDescent="0.3">
      <c r="A56" s="19">
        <v>12</v>
      </c>
      <c r="B56" s="19" t="s">
        <v>275</v>
      </c>
      <c r="C56" s="93">
        <v>121335</v>
      </c>
      <c r="D56" s="19">
        <v>4028</v>
      </c>
      <c r="E56" s="19" t="s">
        <v>276</v>
      </c>
      <c r="F56" s="19" t="s">
        <v>271</v>
      </c>
      <c r="G56" s="82"/>
      <c r="H56" s="82"/>
      <c r="I56" s="25">
        <v>168126</v>
      </c>
      <c r="J56" s="25">
        <v>168126</v>
      </c>
      <c r="K56" s="76"/>
      <c r="L56" s="10" t="s">
        <v>280</v>
      </c>
      <c r="M56" s="54">
        <v>45547</v>
      </c>
      <c r="N56" s="19"/>
      <c r="O56" s="19" t="s">
        <v>290</v>
      </c>
      <c r="P56" s="19" t="s">
        <v>562</v>
      </c>
      <c r="Q56" s="19" t="s">
        <v>562</v>
      </c>
      <c r="R56" s="19" t="s">
        <v>104</v>
      </c>
    </row>
    <row r="57" spans="1:18" s="4" customFormat="1" ht="15" x14ac:dyDescent="0.3">
      <c r="A57" s="19">
        <v>12</v>
      </c>
      <c r="B57" s="19" t="s">
        <v>278</v>
      </c>
      <c r="C57" s="93">
        <v>121336</v>
      </c>
      <c r="D57" s="19">
        <v>18</v>
      </c>
      <c r="E57" s="19" t="s">
        <v>277</v>
      </c>
      <c r="F57" s="19" t="s">
        <v>271</v>
      </c>
      <c r="G57" s="82"/>
      <c r="H57" s="82"/>
      <c r="I57" s="25">
        <v>240180</v>
      </c>
      <c r="J57" s="25">
        <v>240180</v>
      </c>
      <c r="K57" s="76"/>
      <c r="L57" s="10" t="s">
        <v>280</v>
      </c>
      <c r="M57" s="54">
        <v>45547</v>
      </c>
      <c r="N57" s="19"/>
      <c r="O57" s="19" t="s">
        <v>290</v>
      </c>
      <c r="P57" s="19" t="s">
        <v>562</v>
      </c>
      <c r="Q57" s="19" t="s">
        <v>562</v>
      </c>
      <c r="R57" s="19" t="s">
        <v>104</v>
      </c>
    </row>
    <row r="58" spans="1:18" s="4" customFormat="1" ht="15" x14ac:dyDescent="0.3">
      <c r="A58" s="19">
        <v>12</v>
      </c>
      <c r="B58" s="19" t="s">
        <v>278</v>
      </c>
      <c r="C58" s="93">
        <v>121337</v>
      </c>
      <c r="D58" s="19">
        <v>18</v>
      </c>
      <c r="E58" s="19" t="s">
        <v>279</v>
      </c>
      <c r="F58" s="19" t="s">
        <v>271</v>
      </c>
      <c r="G58" s="82"/>
      <c r="H58" s="82"/>
      <c r="I58" s="25">
        <v>720540</v>
      </c>
      <c r="J58" s="25">
        <v>720540</v>
      </c>
      <c r="K58" s="76"/>
      <c r="L58" s="10" t="s">
        <v>280</v>
      </c>
      <c r="M58" s="54">
        <v>45547</v>
      </c>
      <c r="N58" s="19"/>
      <c r="O58" s="19" t="s">
        <v>290</v>
      </c>
      <c r="P58" s="19" t="s">
        <v>562</v>
      </c>
      <c r="Q58" s="19" t="s">
        <v>562</v>
      </c>
      <c r="R58" s="19" t="s">
        <v>104</v>
      </c>
    </row>
    <row r="59" spans="1:18" s="4" customFormat="1" ht="15" x14ac:dyDescent="0.3">
      <c r="A59" s="19">
        <v>12</v>
      </c>
      <c r="B59" s="19" t="s">
        <v>273</v>
      </c>
      <c r="C59" s="93">
        <v>121338</v>
      </c>
      <c r="D59" s="19">
        <v>221</v>
      </c>
      <c r="E59" s="19" t="s">
        <v>281</v>
      </c>
      <c r="F59" s="19" t="s">
        <v>271</v>
      </c>
      <c r="G59" s="82"/>
      <c r="H59" s="82"/>
      <c r="I59" s="25">
        <v>600450</v>
      </c>
      <c r="J59" s="25">
        <v>600450</v>
      </c>
      <c r="K59" s="76"/>
      <c r="L59" s="10" t="s">
        <v>280</v>
      </c>
      <c r="M59" s="54">
        <v>45547</v>
      </c>
      <c r="N59" s="19"/>
      <c r="O59" s="19" t="s">
        <v>290</v>
      </c>
      <c r="P59" s="19" t="s">
        <v>562</v>
      </c>
      <c r="Q59" s="19" t="s">
        <v>562</v>
      </c>
      <c r="R59" s="19" t="s">
        <v>104</v>
      </c>
    </row>
    <row r="60" spans="1:18" s="4" customFormat="1" ht="15" x14ac:dyDescent="0.3">
      <c r="A60" s="19">
        <v>12</v>
      </c>
      <c r="B60" s="19" t="s">
        <v>273</v>
      </c>
      <c r="C60" s="93">
        <v>121339</v>
      </c>
      <c r="D60" s="19">
        <v>136</v>
      </c>
      <c r="E60" s="19" t="s">
        <v>272</v>
      </c>
      <c r="F60" s="19" t="s">
        <v>271</v>
      </c>
      <c r="G60" s="82"/>
      <c r="H60" s="82"/>
      <c r="I60" s="25">
        <v>160120</v>
      </c>
      <c r="J60" s="25">
        <v>160120</v>
      </c>
      <c r="K60" s="76"/>
      <c r="L60" s="10" t="s">
        <v>280</v>
      </c>
      <c r="M60" s="54">
        <v>45547</v>
      </c>
      <c r="N60" s="19"/>
      <c r="O60" s="19" t="s">
        <v>291</v>
      </c>
      <c r="P60" s="19" t="s">
        <v>562</v>
      </c>
      <c r="Q60" s="19" t="s">
        <v>562</v>
      </c>
      <c r="R60" s="19" t="s">
        <v>104</v>
      </c>
    </row>
    <row r="61" spans="1:18" s="4" customFormat="1" ht="15" x14ac:dyDescent="0.3">
      <c r="A61" s="19">
        <v>12</v>
      </c>
      <c r="B61" s="19" t="s">
        <v>273</v>
      </c>
      <c r="C61" s="93">
        <v>121340</v>
      </c>
      <c r="D61" s="19">
        <v>1001</v>
      </c>
      <c r="E61" s="19" t="s">
        <v>282</v>
      </c>
      <c r="F61" s="19" t="s">
        <v>271</v>
      </c>
      <c r="G61" s="82"/>
      <c r="H61" s="82"/>
      <c r="I61" s="25">
        <v>660495</v>
      </c>
      <c r="J61" s="25">
        <v>660495</v>
      </c>
      <c r="K61" s="76"/>
      <c r="L61" s="10" t="s">
        <v>280</v>
      </c>
      <c r="M61" s="54">
        <v>45547</v>
      </c>
      <c r="N61" s="19"/>
      <c r="O61" s="19" t="s">
        <v>290</v>
      </c>
      <c r="P61" s="19" t="s">
        <v>562</v>
      </c>
      <c r="Q61" s="19" t="s">
        <v>562</v>
      </c>
      <c r="R61" s="19" t="s">
        <v>104</v>
      </c>
    </row>
    <row r="62" spans="1:18" s="4" customFormat="1" x14ac:dyDescent="0.3">
      <c r="A62" s="19">
        <v>12</v>
      </c>
      <c r="B62" s="19" t="s">
        <v>284</v>
      </c>
      <c r="C62" s="93">
        <v>121342</v>
      </c>
      <c r="D62" s="19">
        <v>993</v>
      </c>
      <c r="E62" s="19" t="s">
        <v>283</v>
      </c>
      <c r="F62" s="19" t="s">
        <v>271</v>
      </c>
      <c r="G62" s="82"/>
      <c r="H62" s="82"/>
      <c r="I62" s="25">
        <v>60045</v>
      </c>
      <c r="J62" s="25">
        <v>60045</v>
      </c>
      <c r="K62" s="76"/>
      <c r="L62" s="10" t="s">
        <v>280</v>
      </c>
      <c r="M62" s="54">
        <v>45547</v>
      </c>
      <c r="N62" s="19"/>
      <c r="O62" s="19" t="s">
        <v>291</v>
      </c>
      <c r="P62" s="19" t="s">
        <v>562</v>
      </c>
      <c r="Q62" s="19" t="s">
        <v>562</v>
      </c>
      <c r="R62" s="19" t="s">
        <v>104</v>
      </c>
    </row>
    <row r="63" spans="1:18" s="4" customFormat="1" x14ac:dyDescent="0.3">
      <c r="A63" s="19">
        <v>12</v>
      </c>
      <c r="B63" s="19" t="s">
        <v>284</v>
      </c>
      <c r="C63" s="93">
        <v>121343</v>
      </c>
      <c r="D63" s="19">
        <v>993</v>
      </c>
      <c r="E63" s="19" t="s">
        <v>285</v>
      </c>
      <c r="F63" s="19" t="s">
        <v>271</v>
      </c>
      <c r="G63" s="82"/>
      <c r="H63" s="82"/>
      <c r="I63" s="25">
        <v>60045</v>
      </c>
      <c r="J63" s="25">
        <v>60045</v>
      </c>
      <c r="K63" s="76"/>
      <c r="L63" s="10" t="s">
        <v>280</v>
      </c>
      <c r="M63" s="54">
        <v>45547</v>
      </c>
      <c r="N63" s="19"/>
      <c r="O63" s="19" t="s">
        <v>291</v>
      </c>
      <c r="P63" s="19" t="s">
        <v>562</v>
      </c>
      <c r="Q63" s="19" t="s">
        <v>562</v>
      </c>
      <c r="R63" s="19" t="s">
        <v>104</v>
      </c>
    </row>
    <row r="64" spans="1:18" s="4" customFormat="1" x14ac:dyDescent="0.3">
      <c r="A64" s="19">
        <v>12</v>
      </c>
      <c r="B64" s="19" t="s">
        <v>284</v>
      </c>
      <c r="C64" s="93">
        <v>121344</v>
      </c>
      <c r="D64" s="19">
        <v>4019</v>
      </c>
      <c r="E64" s="19" t="s">
        <v>286</v>
      </c>
      <c r="F64" s="19" t="s">
        <v>271</v>
      </c>
      <c r="G64" s="82"/>
      <c r="H64" s="82"/>
      <c r="I64" s="25">
        <v>720540</v>
      </c>
      <c r="J64" s="25">
        <v>720540</v>
      </c>
      <c r="K64" s="76"/>
      <c r="L64" s="10" t="s">
        <v>280</v>
      </c>
      <c r="M64" s="54">
        <v>45547</v>
      </c>
      <c r="N64" s="19"/>
      <c r="O64" s="19" t="s">
        <v>291</v>
      </c>
      <c r="P64" s="19" t="s">
        <v>562</v>
      </c>
      <c r="Q64" s="19" t="s">
        <v>562</v>
      </c>
      <c r="R64" s="19" t="s">
        <v>104</v>
      </c>
    </row>
    <row r="65" spans="1:18" s="4" customFormat="1" x14ac:dyDescent="0.3">
      <c r="A65" s="19">
        <v>12</v>
      </c>
      <c r="B65" s="19" t="s">
        <v>284</v>
      </c>
      <c r="C65" s="93">
        <v>121345</v>
      </c>
      <c r="D65" s="19">
        <v>4031</v>
      </c>
      <c r="E65" s="19" t="s">
        <v>287</v>
      </c>
      <c r="F65" s="19" t="s">
        <v>271</v>
      </c>
      <c r="G65" s="82"/>
      <c r="H65" s="82"/>
      <c r="I65" s="25">
        <v>720540</v>
      </c>
      <c r="J65" s="25">
        <v>720540</v>
      </c>
      <c r="K65" s="76"/>
      <c r="L65" s="10" t="s">
        <v>280</v>
      </c>
      <c r="M65" s="54">
        <v>45547</v>
      </c>
      <c r="N65" s="19"/>
      <c r="O65" s="19" t="s">
        <v>290</v>
      </c>
      <c r="P65" s="19" t="s">
        <v>562</v>
      </c>
      <c r="Q65" s="19" t="s">
        <v>562</v>
      </c>
      <c r="R65" s="19" t="s">
        <v>104</v>
      </c>
    </row>
    <row r="66" spans="1:18" s="4" customFormat="1" x14ac:dyDescent="0.3">
      <c r="A66" s="19">
        <v>12</v>
      </c>
      <c r="B66" s="19" t="s">
        <v>284</v>
      </c>
      <c r="C66" s="93">
        <v>121346</v>
      </c>
      <c r="D66" s="19">
        <v>4033</v>
      </c>
      <c r="E66" s="19" t="s">
        <v>288</v>
      </c>
      <c r="F66" s="19" t="s">
        <v>271</v>
      </c>
      <c r="G66" s="82"/>
      <c r="H66" s="82"/>
      <c r="I66" s="25">
        <v>288216</v>
      </c>
      <c r="J66" s="25">
        <v>288216</v>
      </c>
      <c r="K66" s="76"/>
      <c r="L66" s="10" t="s">
        <v>280</v>
      </c>
      <c r="M66" s="54">
        <v>45547</v>
      </c>
      <c r="N66" s="19"/>
      <c r="O66" s="19" t="s">
        <v>291</v>
      </c>
      <c r="P66" s="19" t="s">
        <v>562</v>
      </c>
      <c r="Q66" s="19" t="s">
        <v>562</v>
      </c>
      <c r="R66" s="19" t="s">
        <v>104</v>
      </c>
    </row>
    <row r="67" spans="1:18" s="4" customFormat="1" x14ac:dyDescent="0.3">
      <c r="A67" s="19">
        <v>12</v>
      </c>
      <c r="B67" s="19" t="s">
        <v>284</v>
      </c>
      <c r="C67" s="93">
        <v>121348</v>
      </c>
      <c r="D67" s="19">
        <v>4073</v>
      </c>
      <c r="E67" s="19" t="s">
        <v>289</v>
      </c>
      <c r="F67" s="19" t="s">
        <v>271</v>
      </c>
      <c r="G67" s="82"/>
      <c r="H67" s="82"/>
      <c r="I67" s="25">
        <v>516387</v>
      </c>
      <c r="J67" s="25">
        <v>516387</v>
      </c>
      <c r="K67" s="76"/>
      <c r="L67" s="10" t="s">
        <v>280</v>
      </c>
      <c r="M67" s="54">
        <v>45547</v>
      </c>
      <c r="N67" s="19"/>
      <c r="O67" s="19" t="s">
        <v>290</v>
      </c>
      <c r="P67" s="19" t="s">
        <v>562</v>
      </c>
      <c r="Q67" s="19" t="s">
        <v>562</v>
      </c>
      <c r="R67" s="19" t="s">
        <v>104</v>
      </c>
    </row>
    <row r="68" spans="1:18" x14ac:dyDescent="0.3">
      <c r="F68" s="3"/>
    </row>
    <row r="69" spans="1:18" x14ac:dyDescent="0.3">
      <c r="F69" s="3"/>
    </row>
    <row r="70" spans="1:18" x14ac:dyDescent="0.3">
      <c r="F70"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0CF2A-39D6-4C76-A096-86A69953C550}">
  <dimension ref="A1:R40"/>
  <sheetViews>
    <sheetView zoomScale="70" zoomScaleNormal="70" workbookViewId="0">
      <selection activeCell="A2" sqref="A2"/>
    </sheetView>
  </sheetViews>
  <sheetFormatPr defaultColWidth="8.88671875" defaultRowHeight="14.4" x14ac:dyDescent="0.3"/>
  <cols>
    <col min="1" max="1" width="8.88671875" style="5"/>
    <col min="2" max="4" width="14.88671875" style="5" customWidth="1"/>
    <col min="5" max="5" width="40.88671875" style="5" customWidth="1"/>
    <col min="6" max="6" width="20.88671875" style="5" customWidth="1"/>
    <col min="7" max="8" width="14.88671875" style="5" customWidth="1"/>
    <col min="9" max="9" width="16.88671875" style="12" bestFit="1" customWidth="1"/>
    <col min="10" max="10" width="14.88671875" style="12" customWidth="1"/>
    <col min="11" max="11" width="14.88671875" style="123" customWidth="1"/>
    <col min="12" max="12" width="130.88671875" style="7" customWidth="1"/>
    <col min="13" max="13" width="12.88671875" style="63" customWidth="1"/>
    <col min="14" max="15" width="12.88671875" style="4" customWidth="1"/>
    <col min="16" max="18" width="12.88671875" style="5" customWidth="1"/>
    <col min="19" max="16384" width="8.88671875" style="4"/>
  </cols>
  <sheetData>
    <row r="1" spans="1:18" s="1" customFormat="1" ht="45.15" x14ac:dyDescent="0.3">
      <c r="A1" s="1" t="s">
        <v>0</v>
      </c>
      <c r="B1" s="1" t="s">
        <v>1</v>
      </c>
      <c r="C1" s="1" t="s">
        <v>95</v>
      </c>
      <c r="D1" s="1" t="s">
        <v>2</v>
      </c>
      <c r="E1" s="1" t="s">
        <v>3</v>
      </c>
      <c r="F1" s="1" t="s">
        <v>91</v>
      </c>
      <c r="G1" s="1" t="s">
        <v>89</v>
      </c>
      <c r="H1" s="1" t="s">
        <v>90</v>
      </c>
      <c r="I1" s="21" t="s">
        <v>88</v>
      </c>
      <c r="J1" s="21" t="s">
        <v>111</v>
      </c>
      <c r="K1" s="37" t="s">
        <v>565</v>
      </c>
      <c r="L1" s="8" t="s">
        <v>5</v>
      </c>
      <c r="M1" s="73" t="s">
        <v>97</v>
      </c>
      <c r="N1" s="240" t="s">
        <v>96</v>
      </c>
      <c r="O1" s="1" t="s">
        <v>98</v>
      </c>
      <c r="P1" s="1" t="s">
        <v>99</v>
      </c>
      <c r="Q1" s="1" t="s">
        <v>100</v>
      </c>
      <c r="R1" s="1" t="s">
        <v>101</v>
      </c>
    </row>
    <row r="2" spans="1:18" ht="18.3" x14ac:dyDescent="0.3">
      <c r="A2" s="241" t="s">
        <v>692</v>
      </c>
      <c r="B2" s="217"/>
      <c r="C2" s="217"/>
      <c r="D2" s="217"/>
      <c r="E2" s="223"/>
      <c r="F2" s="223"/>
      <c r="G2" s="242"/>
      <c r="H2" s="243"/>
      <c r="I2" s="242"/>
      <c r="J2" s="242"/>
      <c r="K2" s="244"/>
      <c r="L2" s="221"/>
      <c r="M2" s="245"/>
      <c r="N2" s="245"/>
      <c r="O2" s="218"/>
      <c r="P2" s="217"/>
      <c r="Q2" s="217"/>
      <c r="R2" s="217"/>
    </row>
    <row r="3" spans="1:18" ht="30.15" x14ac:dyDescent="0.3">
      <c r="A3" s="217">
        <v>2</v>
      </c>
      <c r="B3" s="217" t="s">
        <v>144</v>
      </c>
      <c r="C3" s="217">
        <v>118672</v>
      </c>
      <c r="D3" s="217" t="s">
        <v>143</v>
      </c>
      <c r="E3" s="223" t="s">
        <v>142</v>
      </c>
      <c r="F3" s="223" t="s">
        <v>138</v>
      </c>
      <c r="G3" s="242">
        <v>450000</v>
      </c>
      <c r="H3" s="243">
        <v>420000</v>
      </c>
      <c r="I3" s="242">
        <v>5000000</v>
      </c>
      <c r="J3" s="242"/>
      <c r="K3" s="244"/>
      <c r="L3" s="221" t="s">
        <v>693</v>
      </c>
      <c r="M3" s="245">
        <v>46317</v>
      </c>
      <c r="N3" s="245"/>
      <c r="O3" s="218"/>
      <c r="P3" s="217"/>
      <c r="Q3" s="217"/>
      <c r="R3" s="217"/>
    </row>
    <row r="4" spans="1:18" ht="30.15" x14ac:dyDescent="0.3">
      <c r="A4" s="217">
        <v>2</v>
      </c>
      <c r="B4" s="217" t="s">
        <v>694</v>
      </c>
      <c r="C4" s="217">
        <v>122470</v>
      </c>
      <c r="D4" s="217" t="s">
        <v>695</v>
      </c>
      <c r="E4" s="223" t="s">
        <v>696</v>
      </c>
      <c r="F4" s="223" t="s">
        <v>697</v>
      </c>
      <c r="G4" s="242">
        <v>350000</v>
      </c>
      <c r="H4" s="243">
        <v>250000</v>
      </c>
      <c r="I4" s="242">
        <v>1200000</v>
      </c>
      <c r="J4" s="242"/>
      <c r="K4" s="244"/>
      <c r="L4" s="221" t="s">
        <v>698</v>
      </c>
      <c r="M4" s="245"/>
      <c r="N4" s="245">
        <v>46681</v>
      </c>
      <c r="O4" s="218"/>
      <c r="P4" s="217"/>
      <c r="Q4" s="217"/>
      <c r="R4" s="217"/>
    </row>
    <row r="5" spans="1:18" ht="30.15" x14ac:dyDescent="0.3">
      <c r="A5" s="217">
        <v>2</v>
      </c>
      <c r="B5" s="217" t="s">
        <v>141</v>
      </c>
      <c r="C5" s="217">
        <v>119778</v>
      </c>
      <c r="D5" s="217" t="s">
        <v>140</v>
      </c>
      <c r="E5" s="223" t="s">
        <v>139</v>
      </c>
      <c r="F5" s="223" t="s">
        <v>138</v>
      </c>
      <c r="G5" s="246">
        <v>491000</v>
      </c>
      <c r="H5" s="247">
        <v>615000</v>
      </c>
      <c r="I5" s="247">
        <v>3000000</v>
      </c>
      <c r="J5" s="246"/>
      <c r="K5" s="248"/>
      <c r="L5" s="249" t="s">
        <v>699</v>
      </c>
      <c r="M5" s="245">
        <v>46429</v>
      </c>
      <c r="N5" s="245"/>
      <c r="O5" s="218"/>
      <c r="P5" s="217"/>
      <c r="Q5" s="217"/>
      <c r="R5" s="217"/>
    </row>
    <row r="6" spans="1:18" ht="30" customHeight="1" x14ac:dyDescent="0.3">
      <c r="A6" s="217">
        <v>2</v>
      </c>
      <c r="B6" s="217" t="s">
        <v>246</v>
      </c>
      <c r="C6" s="217">
        <v>122482</v>
      </c>
      <c r="D6" s="217" t="s">
        <v>24</v>
      </c>
      <c r="E6" s="223" t="s">
        <v>700</v>
      </c>
      <c r="F6" s="223" t="s">
        <v>701</v>
      </c>
      <c r="G6" s="242">
        <v>500000</v>
      </c>
      <c r="H6" s="243"/>
      <c r="I6" s="242"/>
      <c r="J6" s="242"/>
      <c r="K6" s="244"/>
      <c r="L6" s="221" t="s">
        <v>702</v>
      </c>
      <c r="M6" s="245"/>
      <c r="N6" s="245"/>
      <c r="O6" s="218"/>
      <c r="P6" s="217"/>
      <c r="Q6" s="217"/>
      <c r="R6" s="217"/>
    </row>
    <row r="7" spans="1:18" ht="30.15" x14ac:dyDescent="0.3">
      <c r="A7" s="217">
        <v>2</v>
      </c>
      <c r="B7" s="217" t="s">
        <v>694</v>
      </c>
      <c r="C7" s="217">
        <v>122467</v>
      </c>
      <c r="D7" s="217" t="s">
        <v>703</v>
      </c>
      <c r="E7" s="223" t="s">
        <v>704</v>
      </c>
      <c r="F7" s="223" t="s">
        <v>138</v>
      </c>
      <c r="G7" s="242">
        <v>450000</v>
      </c>
      <c r="H7" s="243">
        <v>400000</v>
      </c>
      <c r="I7" s="242">
        <v>1000000</v>
      </c>
      <c r="J7" s="242"/>
      <c r="K7" s="244"/>
      <c r="L7" s="221" t="s">
        <v>705</v>
      </c>
      <c r="M7" s="245"/>
      <c r="N7" s="245">
        <v>46912</v>
      </c>
      <c r="O7" s="218"/>
      <c r="P7" s="217"/>
      <c r="Q7" s="217"/>
      <c r="R7" s="217"/>
    </row>
    <row r="8" spans="1:18" ht="45.15" x14ac:dyDescent="0.3">
      <c r="A8" s="217">
        <v>2</v>
      </c>
      <c r="B8" s="217" t="s">
        <v>150</v>
      </c>
      <c r="C8" s="217">
        <v>122468</v>
      </c>
      <c r="D8" s="217" t="s">
        <v>706</v>
      </c>
      <c r="E8" s="223" t="s">
        <v>707</v>
      </c>
      <c r="F8" s="223" t="s">
        <v>138</v>
      </c>
      <c r="G8" s="242">
        <v>450000</v>
      </c>
      <c r="H8" s="243">
        <v>400000</v>
      </c>
      <c r="I8" s="242">
        <v>8000000</v>
      </c>
      <c r="J8" s="242"/>
      <c r="K8" s="244"/>
      <c r="L8" s="221" t="s">
        <v>708</v>
      </c>
      <c r="M8" s="245"/>
      <c r="N8" s="245">
        <v>46912</v>
      </c>
      <c r="O8" s="218"/>
      <c r="P8" s="217"/>
      <c r="Q8" s="217"/>
      <c r="R8" s="217"/>
    </row>
    <row r="9" spans="1:18" ht="30.15" x14ac:dyDescent="0.3">
      <c r="A9" s="217">
        <v>2</v>
      </c>
      <c r="B9" s="217" t="s">
        <v>709</v>
      </c>
      <c r="C9" s="217">
        <v>122474</v>
      </c>
      <c r="D9" s="217" t="s">
        <v>710</v>
      </c>
      <c r="E9" s="223" t="s">
        <v>711</v>
      </c>
      <c r="F9" s="223" t="s">
        <v>138</v>
      </c>
      <c r="G9" s="242">
        <v>450000</v>
      </c>
      <c r="H9" s="243">
        <v>400000</v>
      </c>
      <c r="I9" s="242">
        <v>2500000</v>
      </c>
      <c r="J9" s="242"/>
      <c r="K9" s="244"/>
      <c r="L9" s="221" t="s">
        <v>712</v>
      </c>
      <c r="M9" s="245"/>
      <c r="N9" s="245">
        <v>46611</v>
      </c>
      <c r="O9" s="218"/>
      <c r="P9" s="217"/>
      <c r="Q9" s="217"/>
      <c r="R9" s="217"/>
    </row>
    <row r="10" spans="1:18" ht="30.15" x14ac:dyDescent="0.3">
      <c r="A10" s="217">
        <v>2</v>
      </c>
      <c r="B10" s="217" t="s">
        <v>713</v>
      </c>
      <c r="C10" s="217">
        <v>122475</v>
      </c>
      <c r="D10" s="217" t="s">
        <v>706</v>
      </c>
      <c r="E10" s="223" t="s">
        <v>714</v>
      </c>
      <c r="F10" s="223" t="s">
        <v>138</v>
      </c>
      <c r="G10" s="242">
        <v>450000</v>
      </c>
      <c r="H10" s="243">
        <v>400000</v>
      </c>
      <c r="I10" s="242">
        <v>2000000</v>
      </c>
      <c r="J10" s="242"/>
      <c r="K10" s="244"/>
      <c r="L10" s="221" t="s">
        <v>715</v>
      </c>
      <c r="M10" s="245"/>
      <c r="N10" s="245">
        <v>46611</v>
      </c>
      <c r="O10" s="218"/>
      <c r="P10" s="217"/>
      <c r="Q10" s="217"/>
      <c r="R10" s="217"/>
    </row>
    <row r="11" spans="1:18" ht="30.15" x14ac:dyDescent="0.3">
      <c r="A11" s="217">
        <v>2</v>
      </c>
      <c r="B11" s="217" t="s">
        <v>694</v>
      </c>
      <c r="C11" s="217">
        <v>122480</v>
      </c>
      <c r="D11" s="217" t="s">
        <v>716</v>
      </c>
      <c r="E11" s="223" t="s">
        <v>717</v>
      </c>
      <c r="F11" s="223" t="s">
        <v>697</v>
      </c>
      <c r="G11" s="242">
        <v>300000</v>
      </c>
      <c r="H11" s="243">
        <v>375000</v>
      </c>
      <c r="I11" s="242">
        <v>2255080</v>
      </c>
      <c r="J11" s="242"/>
      <c r="K11" s="244"/>
      <c r="L11" s="221" t="s">
        <v>718</v>
      </c>
      <c r="M11" s="245"/>
      <c r="N11" s="245">
        <v>46695</v>
      </c>
      <c r="O11" s="218"/>
      <c r="P11" s="217"/>
      <c r="Q11" s="217"/>
      <c r="R11" s="217"/>
    </row>
    <row r="12" spans="1:18" ht="30.15" x14ac:dyDescent="0.3">
      <c r="A12" s="217">
        <v>2</v>
      </c>
      <c r="B12" s="217" t="s">
        <v>246</v>
      </c>
      <c r="C12" s="217">
        <v>122455</v>
      </c>
      <c r="D12" s="217" t="s">
        <v>719</v>
      </c>
      <c r="E12" s="223" t="s">
        <v>720</v>
      </c>
      <c r="F12" s="223" t="s">
        <v>138</v>
      </c>
      <c r="G12" s="242">
        <v>450000</v>
      </c>
      <c r="H12" s="243">
        <v>400000</v>
      </c>
      <c r="I12" s="242">
        <v>1000000</v>
      </c>
      <c r="J12" s="242"/>
      <c r="K12" s="244"/>
      <c r="L12" s="221" t="s">
        <v>721</v>
      </c>
      <c r="M12" s="245"/>
      <c r="N12" s="245">
        <v>46695</v>
      </c>
      <c r="O12" s="218"/>
      <c r="P12" s="217"/>
      <c r="Q12" s="217"/>
      <c r="R12" s="217"/>
    </row>
    <row r="13" spans="1:18" ht="30.15" x14ac:dyDescent="0.3">
      <c r="A13" s="217">
        <v>2</v>
      </c>
      <c r="B13" s="217" t="s">
        <v>246</v>
      </c>
      <c r="C13" s="217">
        <v>122547</v>
      </c>
      <c r="D13" s="217" t="s">
        <v>722</v>
      </c>
      <c r="E13" s="223" t="s">
        <v>723</v>
      </c>
      <c r="F13" s="223" t="s">
        <v>138</v>
      </c>
      <c r="G13" s="242">
        <v>250000</v>
      </c>
      <c r="H13" s="243"/>
      <c r="I13" s="242">
        <v>350000</v>
      </c>
      <c r="J13" s="242"/>
      <c r="K13" s="244"/>
      <c r="L13" s="221" t="s">
        <v>724</v>
      </c>
      <c r="M13" s="245"/>
      <c r="N13" s="245">
        <v>46457</v>
      </c>
      <c r="O13" s="218"/>
      <c r="P13" s="217"/>
      <c r="Q13" s="217"/>
      <c r="R13" s="217"/>
    </row>
    <row r="14" spans="1:18" ht="15" x14ac:dyDescent="0.3">
      <c r="A14" s="217">
        <v>2</v>
      </c>
      <c r="B14" s="217" t="s">
        <v>725</v>
      </c>
      <c r="C14" s="217">
        <v>122476</v>
      </c>
      <c r="D14" s="217" t="s">
        <v>726</v>
      </c>
      <c r="E14" s="223" t="s">
        <v>727</v>
      </c>
      <c r="F14" s="223" t="s">
        <v>138</v>
      </c>
      <c r="G14" s="242">
        <v>300000</v>
      </c>
      <c r="H14" s="243">
        <v>200000</v>
      </c>
      <c r="I14" s="242">
        <v>500000</v>
      </c>
      <c r="J14" s="242"/>
      <c r="K14" s="244"/>
      <c r="L14" s="221" t="s">
        <v>728</v>
      </c>
      <c r="M14" s="245"/>
      <c r="N14" s="245">
        <v>46611</v>
      </c>
      <c r="O14" s="218"/>
      <c r="P14" s="217"/>
      <c r="Q14" s="217"/>
      <c r="R14" s="217"/>
    </row>
    <row r="15" spans="1:18" ht="30" customHeight="1" x14ac:dyDescent="0.3">
      <c r="A15" s="217">
        <v>2</v>
      </c>
      <c r="B15" s="217" t="s">
        <v>729</v>
      </c>
      <c r="C15" s="217">
        <v>122469</v>
      </c>
      <c r="D15" s="217" t="s">
        <v>730</v>
      </c>
      <c r="E15" s="223" t="s">
        <v>731</v>
      </c>
      <c r="F15" s="223" t="s">
        <v>732</v>
      </c>
      <c r="G15" s="242">
        <v>350000</v>
      </c>
      <c r="H15" s="243">
        <v>200000</v>
      </c>
      <c r="I15" s="242">
        <v>750000</v>
      </c>
      <c r="J15" s="242"/>
      <c r="K15" s="244"/>
      <c r="L15" s="221" t="s">
        <v>733</v>
      </c>
      <c r="M15" s="245"/>
      <c r="N15" s="245"/>
      <c r="O15" s="218"/>
      <c r="P15" s="217"/>
      <c r="Q15" s="217"/>
      <c r="R15" s="217"/>
    </row>
    <row r="16" spans="1:18" ht="15" x14ac:dyDescent="0.3">
      <c r="A16" s="217"/>
      <c r="B16" s="217"/>
      <c r="C16" s="217"/>
      <c r="D16" s="217"/>
      <c r="E16" s="223"/>
      <c r="F16" s="223"/>
      <c r="G16" s="242"/>
      <c r="H16" s="243"/>
      <c r="I16" s="242"/>
      <c r="J16" s="242"/>
      <c r="K16" s="244"/>
      <c r="L16" s="221"/>
      <c r="M16" s="245"/>
      <c r="N16" s="245"/>
      <c r="O16" s="218"/>
      <c r="P16" s="217"/>
      <c r="Q16" s="217"/>
      <c r="R16" s="217"/>
    </row>
    <row r="17" spans="1:18" ht="15" x14ac:dyDescent="0.3">
      <c r="A17" s="217"/>
      <c r="B17" s="217"/>
      <c r="C17" s="217"/>
      <c r="D17" s="217"/>
      <c r="E17" s="223"/>
      <c r="F17" s="223"/>
      <c r="G17" s="242"/>
      <c r="H17" s="243"/>
      <c r="I17" s="242"/>
      <c r="J17" s="242"/>
      <c r="K17" s="244"/>
      <c r="L17" s="221"/>
      <c r="M17" s="245"/>
      <c r="N17" s="245"/>
      <c r="O17" s="218"/>
      <c r="P17" s="217"/>
      <c r="Q17" s="217"/>
      <c r="R17" s="217"/>
    </row>
    <row r="18" spans="1:18" ht="15" x14ac:dyDescent="0.3">
      <c r="A18" s="217"/>
      <c r="B18" s="217"/>
      <c r="C18" s="217"/>
      <c r="D18" s="217"/>
      <c r="E18" s="223"/>
      <c r="F18" s="223"/>
      <c r="G18" s="242"/>
      <c r="H18" s="243"/>
      <c r="I18" s="242"/>
      <c r="J18" s="242"/>
      <c r="K18" s="244"/>
      <c r="L18" s="221"/>
      <c r="M18" s="245"/>
      <c r="N18" s="245"/>
      <c r="O18" s="218"/>
      <c r="P18" s="217"/>
      <c r="Q18" s="217"/>
      <c r="R18" s="217"/>
    </row>
    <row r="19" spans="1:18" ht="18.3" x14ac:dyDescent="0.3">
      <c r="A19" s="241" t="s">
        <v>734</v>
      </c>
      <c r="B19" s="217"/>
      <c r="C19" s="217"/>
      <c r="D19" s="217"/>
      <c r="E19" s="223"/>
      <c r="F19" s="223"/>
      <c r="G19" s="242"/>
      <c r="H19" s="243"/>
      <c r="I19" s="242"/>
      <c r="J19" s="242"/>
      <c r="K19" s="244"/>
      <c r="L19" s="221"/>
      <c r="M19" s="245"/>
      <c r="N19" s="245"/>
      <c r="O19" s="218"/>
      <c r="P19" s="217"/>
      <c r="Q19" s="217"/>
      <c r="R19" s="217"/>
    </row>
    <row r="20" spans="1:18" ht="30.15" x14ac:dyDescent="0.3">
      <c r="A20" s="209">
        <v>2</v>
      </c>
      <c r="B20" s="209" t="s">
        <v>150</v>
      </c>
      <c r="C20" s="217">
        <v>118670</v>
      </c>
      <c r="D20" s="209" t="s">
        <v>149</v>
      </c>
      <c r="E20" s="250" t="s">
        <v>148</v>
      </c>
      <c r="F20" s="250" t="s">
        <v>138</v>
      </c>
      <c r="G20" s="251">
        <v>600000</v>
      </c>
      <c r="H20" s="252">
        <v>350000</v>
      </c>
      <c r="I20" s="253">
        <v>1500000</v>
      </c>
      <c r="J20" s="251">
        <v>319991</v>
      </c>
      <c r="K20" s="254">
        <v>1405509</v>
      </c>
      <c r="L20" s="214" t="s">
        <v>735</v>
      </c>
      <c r="M20" s="255">
        <v>46002</v>
      </c>
      <c r="N20" s="255"/>
      <c r="O20" s="210"/>
      <c r="P20" s="209" t="s">
        <v>103</v>
      </c>
      <c r="Q20" s="209" t="s">
        <v>103</v>
      </c>
      <c r="R20" s="209" t="s">
        <v>104</v>
      </c>
    </row>
    <row r="21" spans="1:18" ht="30" customHeight="1" x14ac:dyDescent="0.3">
      <c r="A21" s="217"/>
      <c r="B21" s="217"/>
      <c r="C21" s="217"/>
      <c r="D21" s="217"/>
      <c r="E21" s="223"/>
      <c r="F21" s="223"/>
      <c r="G21" s="256" t="s">
        <v>736</v>
      </c>
      <c r="H21" s="256" t="s">
        <v>736</v>
      </c>
      <c r="I21" s="256" t="s">
        <v>737</v>
      </c>
      <c r="J21" s="256"/>
      <c r="K21" s="257"/>
      <c r="L21" s="214"/>
      <c r="M21" s="255"/>
      <c r="N21" s="255"/>
      <c r="O21" s="210"/>
      <c r="P21" s="209"/>
      <c r="Q21" s="209"/>
      <c r="R21" s="209"/>
    </row>
    <row r="22" spans="1:18" ht="45.15" x14ac:dyDescent="0.3">
      <c r="A22" s="209">
        <v>2</v>
      </c>
      <c r="B22" s="209" t="s">
        <v>141</v>
      </c>
      <c r="C22" s="217">
        <v>119778</v>
      </c>
      <c r="D22" s="209" t="s">
        <v>140</v>
      </c>
      <c r="E22" s="250" t="s">
        <v>139</v>
      </c>
      <c r="F22" s="250" t="s">
        <v>138</v>
      </c>
      <c r="G22" s="251">
        <v>491000</v>
      </c>
      <c r="H22" s="253">
        <v>615000</v>
      </c>
      <c r="I22" s="253">
        <v>3000000</v>
      </c>
      <c r="J22" s="251">
        <v>350000</v>
      </c>
      <c r="K22" s="254">
        <v>1000000</v>
      </c>
      <c r="L22" s="214" t="s">
        <v>738</v>
      </c>
      <c r="M22" s="255">
        <v>46429</v>
      </c>
      <c r="N22" s="255"/>
      <c r="O22" s="210"/>
      <c r="P22" s="209" t="s">
        <v>103</v>
      </c>
      <c r="Q22" s="209" t="s">
        <v>103</v>
      </c>
      <c r="R22" s="209" t="s">
        <v>104</v>
      </c>
    </row>
    <row r="23" spans="1:18" ht="30" customHeight="1" x14ac:dyDescent="0.3">
      <c r="A23" s="217"/>
      <c r="B23" s="217"/>
      <c r="C23" s="217"/>
      <c r="D23" s="217"/>
      <c r="E23" s="223"/>
      <c r="F23" s="223"/>
      <c r="G23" s="256"/>
      <c r="H23" s="256" t="s">
        <v>739</v>
      </c>
      <c r="I23" s="256" t="s">
        <v>740</v>
      </c>
      <c r="J23" s="256"/>
      <c r="K23" s="257"/>
      <c r="L23" s="214"/>
      <c r="M23" s="255"/>
      <c r="N23" s="255"/>
      <c r="O23" s="210"/>
      <c r="P23" s="209"/>
      <c r="Q23" s="209"/>
      <c r="R23" s="209"/>
    </row>
    <row r="24" spans="1:18" ht="28.8" x14ac:dyDescent="0.3">
      <c r="A24" s="209">
        <v>2</v>
      </c>
      <c r="B24" s="209" t="s">
        <v>147</v>
      </c>
      <c r="C24" s="217">
        <v>118671</v>
      </c>
      <c r="D24" s="209" t="s">
        <v>146</v>
      </c>
      <c r="E24" s="250" t="s">
        <v>145</v>
      </c>
      <c r="F24" s="250" t="s">
        <v>138</v>
      </c>
      <c r="G24" s="251">
        <v>320000</v>
      </c>
      <c r="H24" s="253">
        <v>455000</v>
      </c>
      <c r="I24" s="253">
        <v>2100000</v>
      </c>
      <c r="J24" s="251">
        <v>234600</v>
      </c>
      <c r="K24" s="254">
        <v>1900000</v>
      </c>
      <c r="L24" s="214" t="s">
        <v>741</v>
      </c>
      <c r="M24" s="255">
        <v>46317</v>
      </c>
      <c r="N24" s="255"/>
      <c r="O24" s="210"/>
      <c r="P24" s="209" t="s">
        <v>103</v>
      </c>
      <c r="Q24" s="209" t="s">
        <v>103</v>
      </c>
      <c r="R24" s="209" t="s">
        <v>104</v>
      </c>
    </row>
    <row r="25" spans="1:18" ht="30" customHeight="1" x14ac:dyDescent="0.3">
      <c r="A25" s="217"/>
      <c r="B25" s="217"/>
      <c r="C25" s="217"/>
      <c r="D25" s="217"/>
      <c r="E25" s="223"/>
      <c r="F25" s="223"/>
      <c r="G25" s="256"/>
      <c r="H25" s="256" t="s">
        <v>736</v>
      </c>
      <c r="I25" s="256" t="s">
        <v>742</v>
      </c>
      <c r="J25" s="256"/>
      <c r="K25" s="257"/>
      <c r="L25" s="214"/>
      <c r="M25" s="255"/>
      <c r="N25" s="255"/>
      <c r="O25" s="210"/>
      <c r="P25" s="209"/>
      <c r="Q25" s="209"/>
      <c r="R25" s="209"/>
    </row>
    <row r="26" spans="1:18" ht="28.8" x14ac:dyDescent="0.3">
      <c r="A26" s="209">
        <v>2</v>
      </c>
      <c r="B26" s="209" t="s">
        <v>246</v>
      </c>
      <c r="C26" s="217">
        <v>121068</v>
      </c>
      <c r="D26" s="209" t="s">
        <v>247</v>
      </c>
      <c r="E26" s="250" t="s">
        <v>137</v>
      </c>
      <c r="F26" s="250" t="s">
        <v>136</v>
      </c>
      <c r="G26" s="258">
        <v>0</v>
      </c>
      <c r="H26" s="258">
        <v>210000</v>
      </c>
      <c r="I26" s="251">
        <v>1000000</v>
      </c>
      <c r="J26" s="259"/>
      <c r="K26" s="254">
        <v>1210000</v>
      </c>
      <c r="L26" s="214" t="s">
        <v>244</v>
      </c>
      <c r="M26" s="255">
        <v>46107</v>
      </c>
      <c r="N26" s="255"/>
      <c r="O26" s="210"/>
      <c r="P26" s="209" t="s">
        <v>103</v>
      </c>
      <c r="Q26" s="209" t="s">
        <v>103</v>
      </c>
      <c r="R26" s="209" t="s">
        <v>104</v>
      </c>
    </row>
    <row r="27" spans="1:18" ht="30" customHeight="1" x14ac:dyDescent="0.3">
      <c r="A27" s="217"/>
      <c r="B27" s="217"/>
      <c r="C27" s="217"/>
      <c r="D27" s="217"/>
      <c r="E27" s="223"/>
      <c r="F27" s="223"/>
      <c r="G27" s="256"/>
      <c r="H27" s="256" t="s">
        <v>743</v>
      </c>
      <c r="I27" s="256" t="s">
        <v>744</v>
      </c>
      <c r="J27" s="256"/>
      <c r="K27" s="257"/>
      <c r="L27" s="214"/>
      <c r="M27" s="255"/>
      <c r="N27" s="255"/>
      <c r="O27" s="210"/>
      <c r="P27" s="209"/>
      <c r="Q27" s="209"/>
      <c r="R27" s="209"/>
    </row>
    <row r="28" spans="1:18" ht="28.8" x14ac:dyDescent="0.3">
      <c r="A28" s="209">
        <v>2</v>
      </c>
      <c r="B28" s="209" t="s">
        <v>147</v>
      </c>
      <c r="C28" s="217">
        <v>121376</v>
      </c>
      <c r="D28" s="209" t="s">
        <v>556</v>
      </c>
      <c r="E28" s="250" t="s">
        <v>557</v>
      </c>
      <c r="F28" s="250" t="s">
        <v>138</v>
      </c>
      <c r="G28" s="258">
        <v>450000</v>
      </c>
      <c r="H28" s="258">
        <v>300000</v>
      </c>
      <c r="I28" s="251">
        <v>1000000</v>
      </c>
      <c r="J28" s="251">
        <v>189250</v>
      </c>
      <c r="K28" s="254">
        <v>1410750</v>
      </c>
      <c r="L28" s="214" t="s">
        <v>558</v>
      </c>
      <c r="M28" s="255">
        <v>46681</v>
      </c>
      <c r="N28" s="255"/>
      <c r="O28" s="210"/>
      <c r="P28" s="209"/>
      <c r="Q28" s="209"/>
      <c r="R28" s="209"/>
    </row>
    <row r="29" spans="1:18" ht="30" customHeight="1" x14ac:dyDescent="0.3">
      <c r="A29" s="217"/>
      <c r="B29" s="217"/>
      <c r="C29" s="217"/>
      <c r="D29" s="217"/>
      <c r="E29" s="223"/>
      <c r="F29" s="223"/>
      <c r="G29" s="256" t="s">
        <v>745</v>
      </c>
      <c r="H29" s="256" t="s">
        <v>746</v>
      </c>
      <c r="I29" s="256" t="s">
        <v>747</v>
      </c>
      <c r="J29" s="256"/>
      <c r="K29" s="257"/>
      <c r="L29" s="214"/>
      <c r="M29" s="255"/>
      <c r="N29" s="255"/>
      <c r="O29" s="210"/>
      <c r="P29" s="209"/>
      <c r="Q29" s="209"/>
      <c r="R29" s="209"/>
    </row>
    <row r="30" spans="1:18" x14ac:dyDescent="0.3">
      <c r="E30" s="1"/>
      <c r="F30" s="1"/>
      <c r="G30" s="67"/>
      <c r="H30" s="67"/>
      <c r="I30" s="65"/>
      <c r="J30" s="237"/>
      <c r="M30" s="64"/>
      <c r="N30" s="64"/>
    </row>
    <row r="31" spans="1:18" x14ac:dyDescent="0.3">
      <c r="A31" s="5">
        <v>2</v>
      </c>
      <c r="B31" s="5" t="s">
        <v>30</v>
      </c>
      <c r="C31" s="5" t="s">
        <v>30</v>
      </c>
      <c r="D31" s="5" t="s">
        <v>30</v>
      </c>
      <c r="E31" s="1" t="s">
        <v>78</v>
      </c>
      <c r="F31" s="1" t="s">
        <v>94</v>
      </c>
      <c r="G31" s="66"/>
      <c r="H31" s="66"/>
      <c r="I31" s="65"/>
      <c r="J31" s="65"/>
      <c r="L31" s="7" t="s">
        <v>79</v>
      </c>
      <c r="M31" s="64"/>
      <c r="N31" s="64"/>
    </row>
    <row r="32" spans="1:18" x14ac:dyDescent="0.3">
      <c r="E32" s="1"/>
      <c r="F32" s="1"/>
      <c r="G32" s="65"/>
      <c r="H32" s="65"/>
      <c r="I32" s="65"/>
      <c r="J32" s="65"/>
      <c r="M32" s="64"/>
      <c r="N32" s="64"/>
    </row>
    <row r="33" spans="4:14" x14ac:dyDescent="0.3">
      <c r="D33" s="260" t="s">
        <v>748</v>
      </c>
      <c r="E33" s="1"/>
      <c r="F33" s="1"/>
      <c r="I33" s="237"/>
      <c r="J33" s="237"/>
      <c r="N33" s="64"/>
    </row>
    <row r="34" spans="4:14" x14ac:dyDescent="0.3">
      <c r="E34" s="40" t="s">
        <v>249</v>
      </c>
      <c r="F34" s="1"/>
      <c r="I34" s="237"/>
      <c r="J34" s="237"/>
      <c r="N34" s="64"/>
    </row>
    <row r="35" spans="4:14" x14ac:dyDescent="0.3">
      <c r="E35" s="40" t="s">
        <v>248</v>
      </c>
      <c r="F35" s="1"/>
      <c r="I35" s="237"/>
      <c r="J35" s="237"/>
      <c r="N35" s="64"/>
    </row>
    <row r="36" spans="4:14" x14ac:dyDescent="0.3">
      <c r="E36" s="40" t="s">
        <v>251</v>
      </c>
      <c r="F36" s="1"/>
      <c r="I36" s="237"/>
      <c r="J36" s="237"/>
      <c r="N36" s="64"/>
    </row>
    <row r="37" spans="4:14" x14ac:dyDescent="0.3">
      <c r="E37" s="40" t="s">
        <v>250</v>
      </c>
      <c r="F37" s="1"/>
      <c r="I37" s="237"/>
      <c r="J37" s="237"/>
      <c r="N37" s="64"/>
    </row>
    <row r="38" spans="4:14" x14ac:dyDescent="0.3">
      <c r="E38" s="13" t="s">
        <v>135</v>
      </c>
      <c r="F38" s="1"/>
      <c r="I38" s="237"/>
      <c r="J38" s="237"/>
      <c r="N38" s="64"/>
    </row>
    <row r="39" spans="4:14" x14ac:dyDescent="0.3">
      <c r="E39" s="1"/>
      <c r="F39" s="1"/>
      <c r="I39" s="237"/>
      <c r="J39" s="237"/>
      <c r="N39" s="64"/>
    </row>
    <row r="40" spans="4:14" x14ac:dyDescent="0.3">
      <c r="E40" s="1"/>
      <c r="F40" s="1"/>
      <c r="I40" s="237"/>
      <c r="J40" s="237"/>
      <c r="N40" s="64"/>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0815-9FB2-41A5-9231-8AB9D85C90FE}">
  <dimension ref="A1:S44"/>
  <sheetViews>
    <sheetView topLeftCell="E1" zoomScale="70" zoomScaleNormal="70" workbookViewId="0">
      <selection activeCell="O8" sqref="O8"/>
    </sheetView>
  </sheetViews>
  <sheetFormatPr defaultColWidth="8.5546875" defaultRowHeight="14.4" x14ac:dyDescent="0.3"/>
  <cols>
    <col min="1" max="1" width="8.5546875" style="5"/>
    <col min="2" max="4" width="14.88671875" style="5" customWidth="1"/>
    <col min="5" max="5" width="33.109375" style="13" customWidth="1"/>
    <col min="6" max="6" width="20.88671875" style="5" customWidth="1"/>
    <col min="7" max="7" width="13" style="5" customWidth="1"/>
    <col min="8" max="8" width="12.88671875" style="5" customWidth="1"/>
    <col min="9" max="9" width="14.88671875" style="12" customWidth="1"/>
    <col min="10" max="10" width="14.88671875" style="22" customWidth="1"/>
    <col min="11" max="11" width="14.88671875" style="39" customWidth="1"/>
    <col min="12" max="12" width="65.109375" style="4" customWidth="1"/>
    <col min="13" max="13" width="23.44140625" style="5" customWidth="1"/>
    <col min="14" max="18" width="12.88671875" style="5" customWidth="1"/>
    <col min="19" max="16384" width="8.5546875" style="4"/>
  </cols>
  <sheetData>
    <row r="1" spans="1:19" s="1" customFormat="1" ht="45.15" x14ac:dyDescent="0.3">
      <c r="A1" s="1" t="s">
        <v>0</v>
      </c>
      <c r="B1" s="1" t="s">
        <v>1</v>
      </c>
      <c r="C1" s="1" t="s">
        <v>95</v>
      </c>
      <c r="D1" s="1" t="s">
        <v>2</v>
      </c>
      <c r="E1" s="1" t="s">
        <v>3</v>
      </c>
      <c r="F1" s="1" t="s">
        <v>91</v>
      </c>
      <c r="G1" s="1" t="s">
        <v>89</v>
      </c>
      <c r="H1" s="1" t="s">
        <v>90</v>
      </c>
      <c r="I1" s="21" t="s">
        <v>88</v>
      </c>
      <c r="J1" s="21" t="s">
        <v>111</v>
      </c>
      <c r="K1" s="37" t="s">
        <v>565</v>
      </c>
      <c r="L1" s="8" t="s">
        <v>5</v>
      </c>
      <c r="M1" s="1" t="s">
        <v>97</v>
      </c>
      <c r="N1" s="1" t="s">
        <v>96</v>
      </c>
      <c r="O1" s="1" t="s">
        <v>98</v>
      </c>
      <c r="P1" s="1" t="s">
        <v>99</v>
      </c>
      <c r="Q1" s="1" t="s">
        <v>100</v>
      </c>
      <c r="R1" s="1" t="s">
        <v>101</v>
      </c>
      <c r="S1" s="159" t="s">
        <v>626</v>
      </c>
    </row>
    <row r="2" spans="1:19" ht="15" x14ac:dyDescent="0.3">
      <c r="A2" s="19">
        <v>3</v>
      </c>
      <c r="B2" s="19" t="s">
        <v>6</v>
      </c>
      <c r="C2" s="19">
        <v>112978</v>
      </c>
      <c r="D2" s="19" t="s">
        <v>8</v>
      </c>
      <c r="E2" s="27" t="s">
        <v>102</v>
      </c>
      <c r="F2" s="19" t="s">
        <v>92</v>
      </c>
      <c r="G2" s="19"/>
      <c r="H2" s="19"/>
      <c r="I2" s="9">
        <v>9100000</v>
      </c>
      <c r="J2" s="9"/>
      <c r="K2" s="76">
        <v>13016300</v>
      </c>
      <c r="L2" s="102" t="s">
        <v>108</v>
      </c>
      <c r="M2" s="54">
        <v>45204</v>
      </c>
      <c r="N2" s="19"/>
      <c r="O2" s="19"/>
      <c r="P2" s="19" t="s">
        <v>562</v>
      </c>
      <c r="Q2" s="19"/>
      <c r="R2" s="19" t="s">
        <v>104</v>
      </c>
    </row>
    <row r="3" spans="1:19" ht="15" x14ac:dyDescent="0.3">
      <c r="A3" s="19">
        <v>3</v>
      </c>
      <c r="B3" s="19" t="s">
        <v>7</v>
      </c>
      <c r="C3" s="19">
        <v>115766</v>
      </c>
      <c r="D3" s="19" t="s">
        <v>11</v>
      </c>
      <c r="E3" s="27" t="s">
        <v>105</v>
      </c>
      <c r="F3" s="19"/>
      <c r="G3" s="19"/>
      <c r="H3" s="19"/>
      <c r="I3" s="18"/>
      <c r="J3" s="25"/>
      <c r="K3" s="76">
        <v>3749136</v>
      </c>
      <c r="L3" s="102" t="s">
        <v>106</v>
      </c>
      <c r="M3" s="19"/>
      <c r="N3" s="19"/>
      <c r="O3" s="19"/>
      <c r="P3" s="19" t="s">
        <v>562</v>
      </c>
      <c r="Q3" s="19"/>
      <c r="R3" s="19" t="s">
        <v>104</v>
      </c>
    </row>
    <row r="4" spans="1:19" ht="30.15" x14ac:dyDescent="0.3">
      <c r="A4" s="19">
        <v>3</v>
      </c>
      <c r="B4" s="19" t="s">
        <v>107</v>
      </c>
      <c r="C4" s="19">
        <v>119747</v>
      </c>
      <c r="D4" s="19" t="s">
        <v>9</v>
      </c>
      <c r="E4" s="27" t="s">
        <v>10</v>
      </c>
      <c r="F4" s="19" t="s">
        <v>110</v>
      </c>
      <c r="G4" s="19"/>
      <c r="H4" s="19"/>
      <c r="I4" s="9">
        <v>5000000</v>
      </c>
      <c r="J4" s="9"/>
      <c r="K4" s="76">
        <v>5195000</v>
      </c>
      <c r="L4" s="102" t="s">
        <v>109</v>
      </c>
      <c r="M4" s="54">
        <v>45134</v>
      </c>
      <c r="N4" s="19"/>
      <c r="O4" s="19"/>
      <c r="P4" s="19" t="s">
        <v>562</v>
      </c>
      <c r="Q4" s="19"/>
      <c r="R4" s="19" t="s">
        <v>104</v>
      </c>
    </row>
    <row r="5" spans="1:19" ht="15" x14ac:dyDescent="0.3">
      <c r="A5" s="5">
        <v>3</v>
      </c>
      <c r="B5" s="41" t="s">
        <v>25</v>
      </c>
      <c r="C5" s="41">
        <v>118371</v>
      </c>
      <c r="D5" s="41" t="s">
        <v>31</v>
      </c>
      <c r="E5" s="130" t="s">
        <v>482</v>
      </c>
      <c r="F5" s="41" t="s">
        <v>92</v>
      </c>
      <c r="G5" s="129">
        <v>100000</v>
      </c>
      <c r="H5" s="129">
        <v>150000</v>
      </c>
      <c r="I5" s="128">
        <v>1500000</v>
      </c>
      <c r="J5" s="6"/>
      <c r="K5" s="136"/>
      <c r="L5" s="44" t="s">
        <v>42</v>
      </c>
      <c r="M5" s="127">
        <v>46261</v>
      </c>
      <c r="S5" s="4" t="s">
        <v>627</v>
      </c>
    </row>
    <row r="6" spans="1:19" ht="15" x14ac:dyDescent="0.3">
      <c r="A6" s="5">
        <v>3</v>
      </c>
      <c r="B6" s="41" t="s">
        <v>26</v>
      </c>
      <c r="C6" s="41">
        <v>119791</v>
      </c>
      <c r="D6" s="41" t="s">
        <v>32</v>
      </c>
      <c r="E6" s="130" t="s">
        <v>517</v>
      </c>
      <c r="F6" s="41" t="s">
        <v>92</v>
      </c>
      <c r="G6" s="129">
        <v>300000</v>
      </c>
      <c r="H6" s="129">
        <v>200000</v>
      </c>
      <c r="I6" s="128">
        <v>2000000</v>
      </c>
      <c r="J6" s="6"/>
      <c r="K6" s="136"/>
      <c r="L6" s="44" t="s">
        <v>518</v>
      </c>
      <c r="M6" s="127">
        <v>46002</v>
      </c>
      <c r="S6" s="4" t="s">
        <v>631</v>
      </c>
    </row>
    <row r="7" spans="1:19" ht="15" x14ac:dyDescent="0.3">
      <c r="A7" s="5">
        <v>3</v>
      </c>
      <c r="B7" s="41" t="s">
        <v>25</v>
      </c>
      <c r="C7" s="41">
        <v>114168</v>
      </c>
      <c r="D7" s="41" t="s">
        <v>33</v>
      </c>
      <c r="E7" s="130" t="s">
        <v>539</v>
      </c>
      <c r="F7" s="41" t="s">
        <v>94</v>
      </c>
      <c r="G7" s="129">
        <v>150000</v>
      </c>
      <c r="H7" s="129">
        <v>100000</v>
      </c>
      <c r="I7" s="128">
        <v>1300000</v>
      </c>
      <c r="J7" s="6"/>
      <c r="K7" s="136"/>
      <c r="L7" s="44" t="s">
        <v>43</v>
      </c>
      <c r="M7" s="127">
        <v>45967</v>
      </c>
      <c r="S7" s="4" t="s">
        <v>630</v>
      </c>
    </row>
    <row r="8" spans="1:19" ht="13.8" customHeight="1" x14ac:dyDescent="0.3">
      <c r="A8" s="5">
        <v>3</v>
      </c>
      <c r="B8" s="41" t="s">
        <v>7</v>
      </c>
      <c r="C8" s="41">
        <v>97561</v>
      </c>
      <c r="D8" s="41" t="s">
        <v>34</v>
      </c>
      <c r="E8" s="130" t="s">
        <v>540</v>
      </c>
      <c r="F8" s="41" t="s">
        <v>92</v>
      </c>
      <c r="G8" s="129">
        <v>150000</v>
      </c>
      <c r="H8" s="129">
        <v>100000</v>
      </c>
      <c r="I8" s="128">
        <v>3000000</v>
      </c>
      <c r="J8" s="6"/>
      <c r="L8" s="44" t="s">
        <v>44</v>
      </c>
      <c r="M8" s="127">
        <v>46191</v>
      </c>
      <c r="S8" s="4" t="s">
        <v>633</v>
      </c>
    </row>
    <row r="9" spans="1:19" ht="13.8" customHeight="1" x14ac:dyDescent="0.3">
      <c r="A9" s="5">
        <v>3</v>
      </c>
      <c r="B9" s="41" t="s">
        <v>27</v>
      </c>
      <c r="C9" s="41">
        <v>102810</v>
      </c>
      <c r="D9" s="41" t="s">
        <v>35</v>
      </c>
      <c r="E9" s="130" t="s">
        <v>541</v>
      </c>
      <c r="F9" s="41" t="s">
        <v>94</v>
      </c>
      <c r="G9" s="129">
        <v>1500000</v>
      </c>
      <c r="H9" s="129">
        <v>500000</v>
      </c>
      <c r="I9" s="128">
        <v>10000000</v>
      </c>
      <c r="J9" s="6"/>
      <c r="L9" s="44" t="s">
        <v>45</v>
      </c>
      <c r="M9" s="127" t="s">
        <v>62</v>
      </c>
    </row>
    <row r="10" spans="1:19" ht="17.25" customHeight="1" x14ac:dyDescent="0.3">
      <c r="A10" s="5">
        <v>3</v>
      </c>
      <c r="B10" s="41" t="s">
        <v>28</v>
      </c>
      <c r="C10" s="41">
        <v>115563</v>
      </c>
      <c r="D10" s="41" t="s">
        <v>36</v>
      </c>
      <c r="E10" s="130" t="s">
        <v>527</v>
      </c>
      <c r="F10" s="41" t="s">
        <v>94</v>
      </c>
      <c r="G10" s="129">
        <v>300000</v>
      </c>
      <c r="H10" s="129">
        <v>200000</v>
      </c>
      <c r="I10" s="128">
        <v>2000000</v>
      </c>
      <c r="J10" s="6"/>
      <c r="L10" s="44" t="s">
        <v>46</v>
      </c>
      <c r="M10" s="127">
        <v>45729</v>
      </c>
    </row>
    <row r="11" spans="1:19" ht="15" x14ac:dyDescent="0.3">
      <c r="A11" s="5">
        <v>3</v>
      </c>
      <c r="B11" s="41" t="s">
        <v>28</v>
      </c>
      <c r="C11" s="41">
        <v>118342</v>
      </c>
      <c r="D11" s="41" t="s">
        <v>37</v>
      </c>
      <c r="E11" s="130" t="s">
        <v>531</v>
      </c>
      <c r="F11" s="41" t="s">
        <v>92</v>
      </c>
      <c r="G11" s="129">
        <v>300000</v>
      </c>
      <c r="H11" s="129">
        <v>200000</v>
      </c>
      <c r="I11" s="128">
        <v>3000000</v>
      </c>
      <c r="J11" s="6"/>
      <c r="L11" s="44" t="s">
        <v>47</v>
      </c>
      <c r="M11" s="127">
        <v>46631</v>
      </c>
    </row>
    <row r="12" spans="1:19" ht="16.350000000000001" customHeight="1" x14ac:dyDescent="0.3">
      <c r="A12" s="5">
        <v>3</v>
      </c>
      <c r="B12" s="41" t="s">
        <v>25</v>
      </c>
      <c r="C12" s="41">
        <v>117188</v>
      </c>
      <c r="D12" s="41" t="s">
        <v>38</v>
      </c>
      <c r="E12" s="130" t="s">
        <v>488</v>
      </c>
      <c r="F12" s="41" t="s">
        <v>94</v>
      </c>
      <c r="G12" s="129">
        <v>250000</v>
      </c>
      <c r="H12" s="129">
        <v>150000</v>
      </c>
      <c r="I12" s="135">
        <v>1500000</v>
      </c>
      <c r="J12" s="134"/>
      <c r="L12" s="44" t="s">
        <v>48</v>
      </c>
      <c r="M12" s="127" t="s">
        <v>63</v>
      </c>
    </row>
    <row r="13" spans="1:19" ht="15" x14ac:dyDescent="0.3">
      <c r="A13" s="5">
        <v>3</v>
      </c>
      <c r="B13" s="41" t="s">
        <v>28</v>
      </c>
      <c r="C13" s="41">
        <v>113896</v>
      </c>
      <c r="D13" s="41" t="s">
        <v>39</v>
      </c>
      <c r="E13" s="133" t="s">
        <v>532</v>
      </c>
      <c r="F13" s="132" t="s">
        <v>92</v>
      </c>
      <c r="G13" s="131">
        <v>500000</v>
      </c>
      <c r="H13" s="131">
        <v>250000</v>
      </c>
      <c r="I13" s="128">
        <v>9225000</v>
      </c>
      <c r="J13" s="6" t="s">
        <v>523</v>
      </c>
      <c r="L13" s="44" t="s">
        <v>533</v>
      </c>
      <c r="M13" s="127">
        <v>47849</v>
      </c>
    </row>
    <row r="14" spans="1:19" ht="15" x14ac:dyDescent="0.3">
      <c r="A14" s="5">
        <v>3</v>
      </c>
      <c r="B14" s="41" t="s">
        <v>29</v>
      </c>
      <c r="C14" s="41">
        <v>99242</v>
      </c>
      <c r="D14" s="41" t="s">
        <v>40</v>
      </c>
      <c r="E14" s="130" t="s">
        <v>536</v>
      </c>
      <c r="F14" s="41" t="s">
        <v>92</v>
      </c>
      <c r="G14" s="129">
        <v>500000</v>
      </c>
      <c r="H14" s="129">
        <v>250000</v>
      </c>
      <c r="I14" s="128">
        <v>10000000</v>
      </c>
      <c r="J14" s="6" t="s">
        <v>523</v>
      </c>
      <c r="L14" s="44" t="s">
        <v>537</v>
      </c>
      <c r="M14" s="127">
        <v>47484</v>
      </c>
      <c r="S14" s="4" t="s">
        <v>634</v>
      </c>
    </row>
    <row r="15" spans="1:19" ht="13.8" customHeight="1" x14ac:dyDescent="0.3">
      <c r="A15" s="5">
        <v>3</v>
      </c>
      <c r="B15" s="41" t="s">
        <v>25</v>
      </c>
      <c r="C15" s="5" t="s">
        <v>30</v>
      </c>
      <c r="D15" s="41">
        <v>414</v>
      </c>
      <c r="E15" s="130" t="s">
        <v>538</v>
      </c>
      <c r="F15" s="41" t="s">
        <v>92</v>
      </c>
      <c r="G15" s="129">
        <v>500000</v>
      </c>
      <c r="H15" s="129">
        <v>250000</v>
      </c>
      <c r="I15" s="128">
        <v>2000000</v>
      </c>
      <c r="J15" s="6"/>
      <c r="L15" s="44" t="s">
        <v>49</v>
      </c>
      <c r="M15" s="127" t="s">
        <v>64</v>
      </c>
    </row>
    <row r="16" spans="1:19" ht="30.15" x14ac:dyDescent="0.3">
      <c r="A16" s="5">
        <v>3</v>
      </c>
      <c r="B16" s="41" t="s">
        <v>26</v>
      </c>
      <c r="C16" s="41">
        <v>106851</v>
      </c>
      <c r="D16" s="41" t="s">
        <v>41</v>
      </c>
      <c r="E16" s="130" t="s">
        <v>512</v>
      </c>
      <c r="F16" s="41" t="s">
        <v>94</v>
      </c>
      <c r="G16" s="129">
        <v>500000</v>
      </c>
      <c r="H16" s="129">
        <v>250000</v>
      </c>
      <c r="I16" s="128">
        <v>5000000</v>
      </c>
      <c r="J16" s="6"/>
      <c r="L16" s="44" t="s">
        <v>513</v>
      </c>
      <c r="M16" s="127" t="s">
        <v>486</v>
      </c>
    </row>
    <row r="17" spans="1:19" s="5" customFormat="1" ht="15" x14ac:dyDescent="0.3">
      <c r="A17" s="5">
        <v>3</v>
      </c>
      <c r="B17" s="41" t="s">
        <v>6</v>
      </c>
      <c r="C17" s="5" t="s">
        <v>480</v>
      </c>
      <c r="D17" s="41">
        <v>180</v>
      </c>
      <c r="E17" s="130" t="s">
        <v>512</v>
      </c>
      <c r="F17" s="41" t="s">
        <v>94</v>
      </c>
      <c r="G17" s="129">
        <v>500000</v>
      </c>
      <c r="H17" s="129">
        <v>250000</v>
      </c>
      <c r="I17" s="128">
        <v>10000000</v>
      </c>
      <c r="J17" s="6" t="s">
        <v>523</v>
      </c>
      <c r="K17" s="39"/>
      <c r="L17" s="44" t="s">
        <v>50</v>
      </c>
      <c r="M17" s="127" t="s">
        <v>486</v>
      </c>
    </row>
    <row r="18" spans="1:19" s="5" customFormat="1" ht="18.600000000000001" customHeight="1" x14ac:dyDescent="0.3">
      <c r="A18" s="5">
        <v>3</v>
      </c>
      <c r="B18" s="41" t="s">
        <v>27</v>
      </c>
      <c r="C18" s="5" t="s">
        <v>480</v>
      </c>
      <c r="D18" s="41">
        <v>11</v>
      </c>
      <c r="E18" s="130" t="s">
        <v>521</v>
      </c>
      <c r="F18" s="41" t="s">
        <v>92</v>
      </c>
      <c r="G18" s="129">
        <v>300000</v>
      </c>
      <c r="H18" s="129">
        <v>200000</v>
      </c>
      <c r="I18" s="128">
        <v>20000000</v>
      </c>
      <c r="J18" s="6" t="s">
        <v>523</v>
      </c>
      <c r="K18" s="39"/>
      <c r="L18" s="44" t="s">
        <v>522</v>
      </c>
      <c r="M18" s="127" t="s">
        <v>486</v>
      </c>
    </row>
    <row r="19" spans="1:19" s="5" customFormat="1" ht="15" x14ac:dyDescent="0.3">
      <c r="A19" s="5">
        <v>3</v>
      </c>
      <c r="B19" s="5" t="s">
        <v>25</v>
      </c>
      <c r="C19" s="5" t="s">
        <v>480</v>
      </c>
      <c r="D19" s="5">
        <v>6</v>
      </c>
      <c r="E19" s="13" t="s">
        <v>481</v>
      </c>
      <c r="F19" s="5" t="s">
        <v>92</v>
      </c>
      <c r="G19" s="125">
        <v>250000</v>
      </c>
      <c r="H19" s="125">
        <v>150000</v>
      </c>
      <c r="I19" s="12">
        <v>1100000</v>
      </c>
      <c r="J19" s="22"/>
      <c r="K19" s="39"/>
      <c r="L19" s="44" t="s">
        <v>484</v>
      </c>
      <c r="M19" s="126" t="s">
        <v>486</v>
      </c>
    </row>
    <row r="20" spans="1:19" s="5" customFormat="1" ht="15" x14ac:dyDescent="0.3">
      <c r="A20" s="5">
        <v>3</v>
      </c>
      <c r="B20" s="5" t="s">
        <v>25</v>
      </c>
      <c r="C20" s="5" t="s">
        <v>480</v>
      </c>
      <c r="D20" s="5">
        <v>187</v>
      </c>
      <c r="E20" s="13" t="s">
        <v>483</v>
      </c>
      <c r="F20" s="5" t="s">
        <v>92</v>
      </c>
      <c r="G20" s="125">
        <v>150000</v>
      </c>
      <c r="H20" s="125">
        <v>100000</v>
      </c>
      <c r="I20" s="12">
        <v>500000</v>
      </c>
      <c r="J20" s="22"/>
      <c r="K20" s="39"/>
      <c r="L20" s="44" t="s">
        <v>485</v>
      </c>
      <c r="M20" s="126" t="s">
        <v>486</v>
      </c>
    </row>
    <row r="21" spans="1:19" s="5" customFormat="1" ht="15" x14ac:dyDescent="0.3">
      <c r="A21" s="5">
        <v>3</v>
      </c>
      <c r="B21" s="5" t="s">
        <v>25</v>
      </c>
      <c r="C21" s="5" t="s">
        <v>480</v>
      </c>
      <c r="D21" s="5">
        <v>187</v>
      </c>
      <c r="E21" s="13" t="s">
        <v>487</v>
      </c>
      <c r="F21" s="5" t="s">
        <v>92</v>
      </c>
      <c r="G21" s="125">
        <v>150000</v>
      </c>
      <c r="H21" s="125">
        <v>100000</v>
      </c>
      <c r="I21" s="12">
        <v>750000</v>
      </c>
      <c r="J21" s="22"/>
      <c r="K21" s="39"/>
      <c r="L21" s="44" t="s">
        <v>485</v>
      </c>
      <c r="M21" s="126" t="s">
        <v>486</v>
      </c>
    </row>
    <row r="22" spans="1:19" s="5" customFormat="1" ht="15" x14ac:dyDescent="0.3">
      <c r="A22" s="5">
        <v>3</v>
      </c>
      <c r="B22" s="5" t="s">
        <v>25</v>
      </c>
      <c r="C22" s="5">
        <v>115282</v>
      </c>
      <c r="D22" s="5" t="s">
        <v>492</v>
      </c>
      <c r="E22" s="13" t="s">
        <v>489</v>
      </c>
      <c r="F22" s="5" t="s">
        <v>490</v>
      </c>
      <c r="G22" s="125">
        <v>1000000</v>
      </c>
      <c r="H22" s="125">
        <v>250000</v>
      </c>
      <c r="I22" s="12">
        <v>6000000</v>
      </c>
      <c r="J22" s="22"/>
      <c r="K22" s="39"/>
      <c r="L22" s="44" t="s">
        <v>491</v>
      </c>
      <c r="M22" s="56">
        <v>46388</v>
      </c>
    </row>
    <row r="23" spans="1:19" s="5" customFormat="1" ht="15" x14ac:dyDescent="0.3">
      <c r="A23" s="5">
        <v>3</v>
      </c>
      <c r="B23" s="5" t="s">
        <v>25</v>
      </c>
      <c r="C23" s="5">
        <v>118372</v>
      </c>
      <c r="D23" s="5" t="s">
        <v>493</v>
      </c>
      <c r="E23" s="13" t="s">
        <v>494</v>
      </c>
      <c r="F23" s="5" t="s">
        <v>490</v>
      </c>
      <c r="G23" s="125">
        <v>150000</v>
      </c>
      <c r="H23" s="125">
        <v>100000</v>
      </c>
      <c r="I23" s="12">
        <v>750000</v>
      </c>
      <c r="J23" s="22"/>
      <c r="K23" s="39"/>
      <c r="L23" s="44" t="s">
        <v>495</v>
      </c>
      <c r="M23" s="56">
        <v>49310</v>
      </c>
    </row>
    <row r="24" spans="1:19" s="5" customFormat="1" ht="15" x14ac:dyDescent="0.3">
      <c r="A24" s="5">
        <v>3</v>
      </c>
      <c r="B24" s="5" t="s">
        <v>25</v>
      </c>
      <c r="C24" s="5" t="s">
        <v>480</v>
      </c>
      <c r="D24" s="5">
        <v>1040</v>
      </c>
      <c r="E24" s="13" t="s">
        <v>496</v>
      </c>
      <c r="F24" s="5" t="s">
        <v>490</v>
      </c>
      <c r="G24" s="125">
        <v>150000</v>
      </c>
      <c r="H24" s="125">
        <v>100000</v>
      </c>
      <c r="I24" s="12">
        <v>500000</v>
      </c>
      <c r="J24" s="22"/>
      <c r="K24" s="39"/>
      <c r="L24" s="44" t="s">
        <v>497</v>
      </c>
      <c r="M24" s="126" t="s">
        <v>486</v>
      </c>
    </row>
    <row r="25" spans="1:19" s="5" customFormat="1" ht="30.15" x14ac:dyDescent="0.3">
      <c r="A25" s="5">
        <v>3</v>
      </c>
      <c r="B25" s="5" t="s">
        <v>25</v>
      </c>
      <c r="C25" s="5">
        <v>115287</v>
      </c>
      <c r="D25" s="5" t="s">
        <v>498</v>
      </c>
      <c r="E25" s="13" t="s">
        <v>499</v>
      </c>
      <c r="F25" s="5" t="s">
        <v>490</v>
      </c>
      <c r="G25" s="125">
        <v>300000</v>
      </c>
      <c r="H25" s="125">
        <v>200000</v>
      </c>
      <c r="I25" s="12">
        <v>4000000</v>
      </c>
      <c r="J25" s="22"/>
      <c r="K25" s="39"/>
      <c r="L25" s="44" t="s">
        <v>500</v>
      </c>
      <c r="M25" s="56">
        <v>46023</v>
      </c>
    </row>
    <row r="26" spans="1:19" s="5" customFormat="1" ht="15" x14ac:dyDescent="0.3">
      <c r="A26" s="5">
        <v>3</v>
      </c>
      <c r="B26" s="5" t="s">
        <v>25</v>
      </c>
      <c r="C26" s="5" t="s">
        <v>480</v>
      </c>
      <c r="D26" s="5">
        <v>4013</v>
      </c>
      <c r="E26" s="13" t="s">
        <v>494</v>
      </c>
      <c r="F26" s="5" t="s">
        <v>490</v>
      </c>
      <c r="G26" s="125">
        <v>150000</v>
      </c>
      <c r="H26" s="125">
        <v>100000</v>
      </c>
      <c r="I26" s="12">
        <v>500000</v>
      </c>
      <c r="J26" s="22"/>
      <c r="K26" s="39"/>
      <c r="L26" s="44" t="s">
        <v>497</v>
      </c>
      <c r="M26" s="5" t="s">
        <v>486</v>
      </c>
    </row>
    <row r="27" spans="1:19" s="5" customFormat="1" ht="15" x14ac:dyDescent="0.3">
      <c r="A27" s="5">
        <v>3</v>
      </c>
      <c r="B27" s="5" t="s">
        <v>25</v>
      </c>
      <c r="C27" s="5">
        <v>112732</v>
      </c>
      <c r="D27" s="5" t="s">
        <v>501</v>
      </c>
      <c r="E27" s="13" t="s">
        <v>502</v>
      </c>
      <c r="F27" s="5" t="s">
        <v>490</v>
      </c>
      <c r="G27" s="125">
        <v>300000</v>
      </c>
      <c r="H27" s="125">
        <v>200000</v>
      </c>
      <c r="I27" s="12">
        <v>1600000</v>
      </c>
      <c r="J27" s="22"/>
      <c r="K27" s="39"/>
      <c r="L27" s="44" t="s">
        <v>503</v>
      </c>
      <c r="M27" s="56">
        <v>45967</v>
      </c>
      <c r="S27" s="5" t="s">
        <v>629</v>
      </c>
    </row>
    <row r="28" spans="1:19" s="5" customFormat="1" ht="15" x14ac:dyDescent="0.3">
      <c r="A28" s="5">
        <v>3</v>
      </c>
      <c r="B28" s="5" t="s">
        <v>25</v>
      </c>
      <c r="C28" s="5" t="s">
        <v>480</v>
      </c>
      <c r="D28" s="5">
        <v>4026</v>
      </c>
      <c r="E28" s="13" t="s">
        <v>504</v>
      </c>
      <c r="F28" s="5" t="s">
        <v>490</v>
      </c>
      <c r="G28" s="125">
        <v>300000</v>
      </c>
      <c r="H28" s="125">
        <v>200000</v>
      </c>
      <c r="I28" s="12">
        <v>2500000</v>
      </c>
      <c r="J28" s="22"/>
      <c r="K28" s="39"/>
      <c r="L28" s="44" t="s">
        <v>505</v>
      </c>
      <c r="M28" s="5" t="s">
        <v>486</v>
      </c>
    </row>
    <row r="29" spans="1:19" s="5" customFormat="1" ht="15" x14ac:dyDescent="0.3">
      <c r="A29" s="5">
        <v>3</v>
      </c>
      <c r="B29" s="5" t="s">
        <v>25</v>
      </c>
      <c r="C29" s="5" t="s">
        <v>480</v>
      </c>
      <c r="D29" s="5">
        <v>4027</v>
      </c>
      <c r="E29" s="13" t="s">
        <v>506</v>
      </c>
      <c r="F29" s="5" t="s">
        <v>490</v>
      </c>
      <c r="G29" s="125">
        <v>150000</v>
      </c>
      <c r="H29" s="125">
        <v>100000</v>
      </c>
      <c r="I29" s="12">
        <v>500000</v>
      </c>
      <c r="J29" s="22"/>
      <c r="K29" s="39"/>
      <c r="L29" s="44" t="s">
        <v>497</v>
      </c>
      <c r="M29" s="5" t="s">
        <v>486</v>
      </c>
    </row>
    <row r="30" spans="1:19" s="5" customFormat="1" ht="15" x14ac:dyDescent="0.3">
      <c r="A30" s="5">
        <v>3</v>
      </c>
      <c r="B30" s="5" t="s">
        <v>25</v>
      </c>
      <c r="C30" s="5" t="s">
        <v>480</v>
      </c>
      <c r="D30" s="5">
        <v>4034</v>
      </c>
      <c r="E30" s="13" t="s">
        <v>507</v>
      </c>
      <c r="F30" s="5" t="s">
        <v>490</v>
      </c>
      <c r="G30" s="125">
        <v>150000</v>
      </c>
      <c r="H30" s="125">
        <v>100000</v>
      </c>
      <c r="I30" s="12">
        <v>500000</v>
      </c>
      <c r="J30" s="22"/>
      <c r="K30" s="39"/>
      <c r="L30" s="44" t="s">
        <v>497</v>
      </c>
      <c r="M30" s="5" t="s">
        <v>486</v>
      </c>
    </row>
    <row r="31" spans="1:19" s="5" customFormat="1" ht="15" x14ac:dyDescent="0.3">
      <c r="A31" s="5">
        <v>3</v>
      </c>
      <c r="B31" s="5" t="s">
        <v>25</v>
      </c>
      <c r="C31" s="5" t="s">
        <v>480</v>
      </c>
      <c r="D31" s="5">
        <v>4037</v>
      </c>
      <c r="E31" s="13" t="s">
        <v>508</v>
      </c>
      <c r="F31" s="5" t="s">
        <v>490</v>
      </c>
      <c r="G31" s="125">
        <v>150000</v>
      </c>
      <c r="H31" s="125">
        <v>100000</v>
      </c>
      <c r="I31" s="12">
        <v>500000</v>
      </c>
      <c r="J31" s="22"/>
      <c r="K31" s="39"/>
      <c r="L31" s="44" t="s">
        <v>497</v>
      </c>
      <c r="M31" s="5" t="s">
        <v>486</v>
      </c>
    </row>
    <row r="32" spans="1:19" s="5" customFormat="1" ht="15" x14ac:dyDescent="0.3">
      <c r="A32" s="5">
        <v>3</v>
      </c>
      <c r="B32" s="5" t="s">
        <v>7</v>
      </c>
      <c r="C32" s="5">
        <v>5382</v>
      </c>
      <c r="D32" s="5" t="s">
        <v>509</v>
      </c>
      <c r="E32" s="13" t="s">
        <v>510</v>
      </c>
      <c r="F32" s="5" t="s">
        <v>94</v>
      </c>
      <c r="G32" s="125">
        <v>250000</v>
      </c>
      <c r="H32" s="125">
        <v>150000</v>
      </c>
      <c r="I32" s="12">
        <v>1600000</v>
      </c>
      <c r="J32" s="22"/>
      <c r="K32" s="39"/>
      <c r="L32" s="44" t="s">
        <v>511</v>
      </c>
      <c r="M32" s="56">
        <v>48214</v>
      </c>
      <c r="S32" s="5" t="s">
        <v>635</v>
      </c>
    </row>
    <row r="33" spans="1:19" s="5" customFormat="1" ht="15" x14ac:dyDescent="0.3">
      <c r="A33" s="5">
        <v>3</v>
      </c>
      <c r="B33" s="5" t="s">
        <v>6</v>
      </c>
      <c r="C33" s="5">
        <v>120574</v>
      </c>
      <c r="D33" s="5" t="s">
        <v>514</v>
      </c>
      <c r="E33" s="13" t="s">
        <v>494</v>
      </c>
      <c r="F33" s="5" t="s">
        <v>92</v>
      </c>
      <c r="G33" s="125">
        <v>150000</v>
      </c>
      <c r="H33" s="125">
        <v>100000</v>
      </c>
      <c r="I33" s="12">
        <v>500000</v>
      </c>
      <c r="J33" s="22"/>
      <c r="K33" s="39"/>
      <c r="L33" s="44" t="s">
        <v>497</v>
      </c>
      <c r="M33" s="56">
        <v>46407</v>
      </c>
      <c r="S33" s="5" t="s">
        <v>632</v>
      </c>
    </row>
    <row r="34" spans="1:19" s="5" customFormat="1" ht="15" x14ac:dyDescent="0.3">
      <c r="A34" s="5">
        <v>3</v>
      </c>
      <c r="B34" s="5" t="s">
        <v>6</v>
      </c>
      <c r="C34" s="5">
        <v>107588</v>
      </c>
      <c r="D34" s="5" t="s">
        <v>515</v>
      </c>
      <c r="E34" s="13" t="s">
        <v>494</v>
      </c>
      <c r="F34" s="5" t="s">
        <v>92</v>
      </c>
      <c r="G34" s="125">
        <v>300000</v>
      </c>
      <c r="H34" s="125">
        <v>200000</v>
      </c>
      <c r="I34" s="12">
        <v>1500000</v>
      </c>
      <c r="J34" s="22"/>
      <c r="K34" s="39"/>
      <c r="L34" s="44" t="s">
        <v>516</v>
      </c>
      <c r="M34" s="56">
        <v>46753</v>
      </c>
    </row>
    <row r="35" spans="1:19" s="5" customFormat="1" x14ac:dyDescent="0.3">
      <c r="A35" s="5">
        <v>3</v>
      </c>
      <c r="B35" s="5" t="s">
        <v>6</v>
      </c>
      <c r="C35" s="5">
        <v>99373</v>
      </c>
      <c r="D35" s="5" t="s">
        <v>519</v>
      </c>
      <c r="E35" s="13" t="s">
        <v>520</v>
      </c>
      <c r="F35" s="5" t="s">
        <v>92</v>
      </c>
      <c r="G35" s="125">
        <v>300000</v>
      </c>
      <c r="H35" s="125">
        <v>200000</v>
      </c>
      <c r="I35" s="12">
        <v>2000000</v>
      </c>
      <c r="J35" s="22"/>
      <c r="K35" s="39"/>
      <c r="L35" s="44" t="s">
        <v>516</v>
      </c>
      <c r="M35" s="5" t="s">
        <v>486</v>
      </c>
    </row>
    <row r="36" spans="1:19" s="5" customFormat="1" x14ac:dyDescent="0.3">
      <c r="A36" s="5">
        <v>3</v>
      </c>
      <c r="B36" s="5" t="s">
        <v>524</v>
      </c>
      <c r="C36" s="5">
        <v>99422</v>
      </c>
      <c r="D36" s="5" t="s">
        <v>525</v>
      </c>
      <c r="E36" s="13" t="s">
        <v>526</v>
      </c>
      <c r="F36" s="5" t="s">
        <v>490</v>
      </c>
      <c r="G36" s="125">
        <v>300000</v>
      </c>
      <c r="H36" s="125">
        <v>200000</v>
      </c>
      <c r="I36" s="12">
        <v>1500000</v>
      </c>
      <c r="J36" s="22"/>
      <c r="K36" s="39"/>
      <c r="L36" s="44" t="s">
        <v>516</v>
      </c>
      <c r="M36" s="56">
        <v>46107</v>
      </c>
      <c r="S36" s="5" t="s">
        <v>628</v>
      </c>
    </row>
    <row r="37" spans="1:19" s="5" customFormat="1" x14ac:dyDescent="0.3">
      <c r="A37" s="5">
        <v>3</v>
      </c>
      <c r="B37" s="5" t="s">
        <v>28</v>
      </c>
      <c r="C37" s="5" t="s">
        <v>480</v>
      </c>
      <c r="D37" s="5">
        <v>49</v>
      </c>
      <c r="E37" s="13" t="s">
        <v>528</v>
      </c>
      <c r="F37" s="5" t="s">
        <v>529</v>
      </c>
      <c r="G37" s="125">
        <v>300000</v>
      </c>
      <c r="H37" s="125">
        <v>200000</v>
      </c>
      <c r="I37" s="12">
        <v>1000000</v>
      </c>
      <c r="J37" s="22"/>
      <c r="K37" s="39"/>
      <c r="L37" s="44" t="s">
        <v>530</v>
      </c>
      <c r="M37" s="5" t="s">
        <v>486</v>
      </c>
    </row>
    <row r="38" spans="1:19" s="5" customFormat="1" x14ac:dyDescent="0.3">
      <c r="A38" s="5">
        <v>3</v>
      </c>
      <c r="B38" s="5" t="s">
        <v>28</v>
      </c>
      <c r="C38" s="5" t="s">
        <v>480</v>
      </c>
      <c r="D38" s="5">
        <v>1004</v>
      </c>
      <c r="E38" s="13" t="s">
        <v>534</v>
      </c>
      <c r="F38" s="5" t="s">
        <v>490</v>
      </c>
      <c r="G38" s="125">
        <v>300000</v>
      </c>
      <c r="H38" s="125">
        <v>200000</v>
      </c>
      <c r="I38" s="12">
        <v>1600000</v>
      </c>
      <c r="J38" s="22"/>
      <c r="K38" s="39"/>
      <c r="L38" s="44" t="s">
        <v>516</v>
      </c>
      <c r="M38" s="5" t="s">
        <v>486</v>
      </c>
    </row>
    <row r="39" spans="1:19" s="5" customFormat="1" x14ac:dyDescent="0.3">
      <c r="A39" s="5">
        <v>3</v>
      </c>
      <c r="B39" s="5" t="s">
        <v>28</v>
      </c>
      <c r="C39" s="5" t="s">
        <v>480</v>
      </c>
      <c r="D39" s="5">
        <v>2022</v>
      </c>
      <c r="E39" s="13" t="s">
        <v>535</v>
      </c>
      <c r="F39" s="5" t="s">
        <v>490</v>
      </c>
      <c r="G39" s="125">
        <v>150000</v>
      </c>
      <c r="H39" s="125">
        <v>100000</v>
      </c>
      <c r="I39" s="12">
        <v>750000</v>
      </c>
      <c r="J39" s="22"/>
      <c r="K39" s="39"/>
      <c r="L39" s="44" t="s">
        <v>516</v>
      </c>
      <c r="M39" s="5" t="s">
        <v>486</v>
      </c>
    </row>
    <row r="41" spans="1:19" x14ac:dyDescent="0.3">
      <c r="M41" s="157" t="s">
        <v>636</v>
      </c>
      <c r="N41" s="160" t="s">
        <v>639</v>
      </c>
      <c r="O41" s="161"/>
      <c r="P41" s="161"/>
      <c r="Q41" s="161"/>
      <c r="R41" s="161"/>
      <c r="S41" s="162"/>
    </row>
    <row r="42" spans="1:19" x14ac:dyDescent="0.3">
      <c r="M42" s="163"/>
      <c r="N42" s="164" t="s">
        <v>640</v>
      </c>
      <c r="O42" s="165"/>
      <c r="P42" s="165"/>
      <c r="Q42" s="165"/>
      <c r="R42" s="165"/>
      <c r="S42" s="166"/>
    </row>
    <row r="43" spans="1:19" x14ac:dyDescent="0.3">
      <c r="M43" s="163"/>
      <c r="N43" s="167" t="s">
        <v>641</v>
      </c>
      <c r="O43" s="165"/>
      <c r="P43" s="165"/>
      <c r="Q43" s="165"/>
      <c r="R43" s="165"/>
      <c r="S43" s="166"/>
    </row>
    <row r="44" spans="1:19" x14ac:dyDescent="0.3">
      <c r="M44" s="158" t="s">
        <v>637</v>
      </c>
      <c r="N44" s="168" t="s">
        <v>638</v>
      </c>
      <c r="O44" s="169"/>
      <c r="P44" s="169"/>
      <c r="Q44" s="169"/>
      <c r="R44" s="169"/>
      <c r="S44" s="17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318C-ACFB-4638-BAA6-400BB9A758E4}">
  <dimension ref="A1:S80"/>
  <sheetViews>
    <sheetView zoomScale="80" zoomScaleNormal="80" workbookViewId="0">
      <selection activeCell="I29" sqref="I29"/>
    </sheetView>
  </sheetViews>
  <sheetFormatPr defaultColWidth="8.5546875" defaultRowHeight="14.4" x14ac:dyDescent="0.3"/>
  <cols>
    <col min="1" max="1" width="8.5546875" style="5"/>
    <col min="2" max="3" width="15.5546875" style="5" customWidth="1"/>
    <col min="4" max="4" width="19.44140625" style="5" bestFit="1" customWidth="1"/>
    <col min="5" max="5" width="51.5546875" style="11" bestFit="1" customWidth="1"/>
    <col min="6" max="6" width="7.6640625" style="5" bestFit="1" customWidth="1"/>
    <col min="7" max="7" width="20.5546875" style="5" customWidth="1"/>
    <col min="8" max="9" width="15.5546875" style="4" customWidth="1"/>
    <col min="10" max="10" width="15.5546875" style="106" customWidth="1"/>
    <col min="11" max="11" width="15.5546875" style="22" customWidth="1"/>
    <col min="12" max="12" width="130.88671875" style="7" customWidth="1"/>
    <col min="13" max="17" width="12.88671875" style="5" customWidth="1"/>
    <col min="18" max="18" width="32.5546875" style="5" customWidth="1"/>
    <col min="19" max="19" width="8.5546875" style="5"/>
    <col min="20" max="16384" width="8.5546875" style="4"/>
  </cols>
  <sheetData>
    <row r="1" spans="1:19" s="1" customFormat="1" ht="45.15" x14ac:dyDescent="0.3">
      <c r="A1" s="30" t="s">
        <v>0</v>
      </c>
      <c r="B1" s="30" t="s">
        <v>1</v>
      </c>
      <c r="C1" s="30" t="s">
        <v>95</v>
      </c>
      <c r="D1" s="30" t="s">
        <v>186</v>
      </c>
      <c r="E1" s="31" t="s">
        <v>3</v>
      </c>
      <c r="F1" s="30" t="s">
        <v>626</v>
      </c>
      <c r="G1" s="30" t="s">
        <v>91</v>
      </c>
      <c r="H1" s="30" t="s">
        <v>89</v>
      </c>
      <c r="I1" s="30" t="s">
        <v>90</v>
      </c>
      <c r="J1" s="103" t="s">
        <v>88</v>
      </c>
      <c r="K1" s="32" t="s">
        <v>111</v>
      </c>
      <c r="L1" s="31" t="s">
        <v>5</v>
      </c>
      <c r="M1" s="30" t="s">
        <v>97</v>
      </c>
      <c r="N1" s="30" t="s">
        <v>96</v>
      </c>
      <c r="O1" s="30" t="s">
        <v>98</v>
      </c>
      <c r="P1" s="30" t="s">
        <v>99</v>
      </c>
      <c r="Q1" s="30" t="s">
        <v>100</v>
      </c>
      <c r="R1" s="30" t="s">
        <v>101</v>
      </c>
    </row>
    <row r="2" spans="1:19" ht="15" x14ac:dyDescent="0.3">
      <c r="A2" s="19">
        <v>4</v>
      </c>
      <c r="B2" s="19" t="s">
        <v>83</v>
      </c>
      <c r="C2" s="19">
        <v>101099</v>
      </c>
      <c r="D2" s="19" t="s">
        <v>67</v>
      </c>
      <c r="E2" s="15" t="s">
        <v>70</v>
      </c>
      <c r="F2" s="19"/>
      <c r="G2" s="19" t="s">
        <v>94</v>
      </c>
      <c r="H2" s="26"/>
      <c r="I2" s="26"/>
      <c r="J2" s="104">
        <v>2464000</v>
      </c>
      <c r="K2" s="29"/>
      <c r="L2" s="28" t="s">
        <v>73</v>
      </c>
      <c r="M2" s="57" t="s">
        <v>61</v>
      </c>
      <c r="N2" s="19"/>
      <c r="O2" s="19"/>
      <c r="P2" s="19"/>
      <c r="Q2" s="19"/>
      <c r="R2" s="19" t="s">
        <v>104</v>
      </c>
      <c r="S2" s="19" t="s">
        <v>561</v>
      </c>
    </row>
    <row r="3" spans="1:19" ht="40.799999999999997" customHeight="1" x14ac:dyDescent="0.3">
      <c r="A3" s="109">
        <v>4</v>
      </c>
      <c r="B3" s="109" t="s">
        <v>83</v>
      </c>
      <c r="C3" s="109">
        <v>101390</v>
      </c>
      <c r="D3" s="109" t="s">
        <v>68</v>
      </c>
      <c r="E3" s="110" t="s">
        <v>71</v>
      </c>
      <c r="F3" s="109"/>
      <c r="G3" s="109" t="s">
        <v>94</v>
      </c>
      <c r="H3" s="111"/>
      <c r="I3" s="111"/>
      <c r="J3" s="112">
        <v>402500</v>
      </c>
      <c r="K3" s="113"/>
      <c r="L3" s="114" t="s">
        <v>75</v>
      </c>
      <c r="M3" s="115" t="s">
        <v>61</v>
      </c>
      <c r="N3" s="109"/>
      <c r="O3" s="109"/>
      <c r="P3" s="109"/>
      <c r="Q3" s="109"/>
      <c r="R3" s="116" t="s">
        <v>256</v>
      </c>
      <c r="S3" s="109" t="s">
        <v>561</v>
      </c>
    </row>
    <row r="4" spans="1:19" ht="15" x14ac:dyDescent="0.3">
      <c r="A4" s="19">
        <v>4</v>
      </c>
      <c r="B4" s="19" t="s">
        <v>83</v>
      </c>
      <c r="C4" s="19">
        <v>68921</v>
      </c>
      <c r="D4" s="19" t="s">
        <v>69</v>
      </c>
      <c r="E4" s="15" t="s">
        <v>72</v>
      </c>
      <c r="F4" s="19"/>
      <c r="G4" s="19" t="s">
        <v>94</v>
      </c>
      <c r="H4" s="26"/>
      <c r="I4" s="26"/>
      <c r="J4" s="104">
        <v>1456000</v>
      </c>
      <c r="K4" s="29"/>
      <c r="L4" s="28" t="s">
        <v>171</v>
      </c>
      <c r="M4" s="57" t="s">
        <v>76</v>
      </c>
      <c r="N4" s="19"/>
      <c r="O4" s="19"/>
      <c r="P4" s="19"/>
      <c r="Q4" s="19"/>
      <c r="R4" s="19" t="s">
        <v>104</v>
      </c>
      <c r="S4" s="19" t="s">
        <v>561</v>
      </c>
    </row>
    <row r="5" spans="1:19" s="46" customFormat="1" ht="39.9" customHeight="1" x14ac:dyDescent="0.3">
      <c r="A5" s="19">
        <v>4</v>
      </c>
      <c r="B5" s="19" t="s">
        <v>84</v>
      </c>
      <c r="C5" s="19">
        <v>97847</v>
      </c>
      <c r="D5" s="19" t="s">
        <v>77</v>
      </c>
      <c r="E5" s="15" t="s">
        <v>184</v>
      </c>
      <c r="F5" s="19"/>
      <c r="G5" s="19" t="s">
        <v>92</v>
      </c>
      <c r="H5" s="10"/>
      <c r="I5" s="10"/>
      <c r="J5" s="105">
        <v>891856</v>
      </c>
      <c r="K5" s="25"/>
      <c r="L5" s="28" t="s">
        <v>185</v>
      </c>
      <c r="M5" s="54">
        <v>45687</v>
      </c>
      <c r="N5" s="19"/>
      <c r="O5" s="19"/>
      <c r="P5" s="19"/>
      <c r="Q5" s="19"/>
      <c r="R5" s="51" t="s">
        <v>560</v>
      </c>
      <c r="S5" s="19" t="s">
        <v>561</v>
      </c>
    </row>
    <row r="6" spans="1:19" s="46" customFormat="1" ht="15" x14ac:dyDescent="0.3">
      <c r="A6" s="19">
        <v>4</v>
      </c>
      <c r="B6" s="19" t="s">
        <v>85</v>
      </c>
      <c r="C6" s="19">
        <v>68936</v>
      </c>
      <c r="D6" s="19" t="s">
        <v>166</v>
      </c>
      <c r="E6" s="15" t="s">
        <v>165</v>
      </c>
      <c r="F6" s="19"/>
      <c r="G6" s="19" t="s">
        <v>94</v>
      </c>
      <c r="H6" s="10"/>
      <c r="I6" s="10"/>
      <c r="J6" s="105">
        <v>4900000</v>
      </c>
      <c r="K6" s="25"/>
      <c r="L6" s="28" t="s">
        <v>164</v>
      </c>
      <c r="M6" s="54">
        <v>45666</v>
      </c>
      <c r="N6" s="19"/>
      <c r="O6" s="19"/>
      <c r="P6" s="19"/>
      <c r="Q6" s="19"/>
      <c r="R6" s="19"/>
      <c r="S6" s="19" t="s">
        <v>561</v>
      </c>
    </row>
    <row r="7" spans="1:19" s="152" customFormat="1" ht="30.15" x14ac:dyDescent="0.3">
      <c r="A7" s="150">
        <v>4</v>
      </c>
      <c r="B7" s="150" t="s">
        <v>84</v>
      </c>
      <c r="C7" s="150">
        <v>10174</v>
      </c>
      <c r="D7" s="150" t="s">
        <v>169</v>
      </c>
      <c r="E7" s="151" t="s">
        <v>168</v>
      </c>
      <c r="F7" s="150">
        <v>1</v>
      </c>
      <c r="G7" s="150" t="s">
        <v>94</v>
      </c>
      <c r="J7" s="173">
        <v>2882000</v>
      </c>
      <c r="K7" s="154"/>
      <c r="L7" s="155" t="s">
        <v>167</v>
      </c>
      <c r="M7" s="156">
        <v>45799</v>
      </c>
      <c r="N7" s="150"/>
      <c r="O7" s="150"/>
      <c r="P7" s="150"/>
      <c r="Q7" s="150"/>
      <c r="R7" s="150"/>
      <c r="S7" s="150" t="s">
        <v>159</v>
      </c>
    </row>
    <row r="8" spans="1:19" s="46" customFormat="1" ht="15" x14ac:dyDescent="0.3">
      <c r="A8" s="227">
        <v>4</v>
      </c>
      <c r="B8" s="227" t="s">
        <v>83</v>
      </c>
      <c r="C8" s="227">
        <v>115746</v>
      </c>
      <c r="D8" s="227" t="s">
        <v>642</v>
      </c>
      <c r="E8" s="228" t="s">
        <v>643</v>
      </c>
      <c r="F8" s="227">
        <v>2</v>
      </c>
      <c r="G8" s="227" t="s">
        <v>644</v>
      </c>
      <c r="J8" s="229">
        <v>1100000</v>
      </c>
      <c r="K8" s="230"/>
      <c r="L8" s="231" t="s">
        <v>645</v>
      </c>
      <c r="M8" s="232">
        <v>45995</v>
      </c>
      <c r="N8" s="227"/>
      <c r="O8" s="227"/>
      <c r="P8" s="227"/>
      <c r="Q8" s="227"/>
      <c r="R8" s="227"/>
      <c r="S8" s="227" t="s">
        <v>219</v>
      </c>
    </row>
    <row r="9" spans="1:19" s="46" customFormat="1" ht="15" x14ac:dyDescent="0.3">
      <c r="A9" s="227">
        <v>4</v>
      </c>
      <c r="B9" s="227" t="s">
        <v>83</v>
      </c>
      <c r="C9" s="227">
        <v>109885</v>
      </c>
      <c r="D9" s="227" t="s">
        <v>161</v>
      </c>
      <c r="E9" s="228" t="s">
        <v>160</v>
      </c>
      <c r="F9" s="227">
        <v>3</v>
      </c>
      <c r="G9" s="227" t="s">
        <v>94</v>
      </c>
      <c r="J9" s="229">
        <v>2504096</v>
      </c>
      <c r="K9" s="230"/>
      <c r="L9" s="231" t="s">
        <v>572</v>
      </c>
      <c r="M9" s="232">
        <v>45834</v>
      </c>
      <c r="N9" s="227"/>
      <c r="O9" s="227"/>
      <c r="P9" s="227"/>
      <c r="Q9" s="227"/>
      <c r="R9" s="227"/>
      <c r="S9" s="227" t="s">
        <v>159</v>
      </c>
    </row>
    <row r="10" spans="1:19" s="46" customFormat="1" ht="15" x14ac:dyDescent="0.3">
      <c r="A10" s="227">
        <v>4</v>
      </c>
      <c r="B10" s="227" t="s">
        <v>218</v>
      </c>
      <c r="C10" s="227">
        <v>68758</v>
      </c>
      <c r="D10" s="227" t="s">
        <v>238</v>
      </c>
      <c r="E10" s="228" t="s">
        <v>236</v>
      </c>
      <c r="F10" s="227">
        <v>4</v>
      </c>
      <c r="G10" s="227" t="s">
        <v>94</v>
      </c>
      <c r="J10" s="229">
        <v>6347000</v>
      </c>
      <c r="K10" s="230"/>
      <c r="L10" s="231" t="s">
        <v>170</v>
      </c>
      <c r="M10" s="232">
        <v>45862</v>
      </c>
      <c r="N10" s="227"/>
      <c r="O10" s="227"/>
      <c r="P10" s="227"/>
      <c r="Q10" s="227"/>
      <c r="R10" s="227"/>
      <c r="S10" s="227" t="s">
        <v>159</v>
      </c>
    </row>
    <row r="11" spans="1:19" s="46" customFormat="1" ht="15" x14ac:dyDescent="0.3">
      <c r="A11" s="227">
        <v>4</v>
      </c>
      <c r="B11" s="227" t="s">
        <v>85</v>
      </c>
      <c r="C11" s="227">
        <v>9723</v>
      </c>
      <c r="D11" s="227" t="s">
        <v>584</v>
      </c>
      <c r="E11" s="228" t="s">
        <v>585</v>
      </c>
      <c r="F11" s="227">
        <v>5</v>
      </c>
      <c r="G11" s="227" t="s">
        <v>586</v>
      </c>
      <c r="J11" s="229">
        <v>1675158</v>
      </c>
      <c r="K11" s="230"/>
      <c r="L11" s="231" t="s">
        <v>587</v>
      </c>
      <c r="M11" s="232">
        <v>45953</v>
      </c>
      <c r="N11" s="227"/>
      <c r="O11" s="227"/>
      <c r="P11" s="227"/>
      <c r="Q11" s="227"/>
      <c r="R11" s="227"/>
      <c r="S11" s="227" t="s">
        <v>159</v>
      </c>
    </row>
    <row r="12" spans="1:19" s="46" customFormat="1" ht="30.15" x14ac:dyDescent="0.3">
      <c r="A12" s="227">
        <v>4</v>
      </c>
      <c r="B12" s="227" t="s">
        <v>85</v>
      </c>
      <c r="C12" s="227">
        <v>9701</v>
      </c>
      <c r="D12" s="227" t="s">
        <v>600</v>
      </c>
      <c r="E12" s="228" t="s">
        <v>601</v>
      </c>
      <c r="F12" s="227">
        <v>6</v>
      </c>
      <c r="G12" s="227" t="s">
        <v>94</v>
      </c>
      <c r="J12" s="229">
        <v>1071086</v>
      </c>
      <c r="K12" s="230"/>
      <c r="L12" s="231" t="s">
        <v>602</v>
      </c>
      <c r="M12" s="232">
        <v>46030</v>
      </c>
      <c r="N12" s="227"/>
      <c r="O12" s="227"/>
      <c r="P12" s="227"/>
      <c r="Q12" s="227"/>
      <c r="R12" s="227"/>
      <c r="S12" s="227" t="s">
        <v>159</v>
      </c>
    </row>
    <row r="13" spans="1:19" s="46" customFormat="1" ht="15" x14ac:dyDescent="0.3">
      <c r="A13" s="227">
        <v>4</v>
      </c>
      <c r="B13" s="227" t="s">
        <v>84</v>
      </c>
      <c r="C13" s="227">
        <v>10137</v>
      </c>
      <c r="D13" s="227" t="s">
        <v>613</v>
      </c>
      <c r="E13" s="228" t="s">
        <v>614</v>
      </c>
      <c r="F13" s="227">
        <v>7</v>
      </c>
      <c r="G13" s="227" t="s">
        <v>94</v>
      </c>
      <c r="J13" s="229">
        <v>2016000</v>
      </c>
      <c r="K13" s="230"/>
      <c r="L13" s="231" t="s">
        <v>239</v>
      </c>
      <c r="M13" s="232">
        <v>46093</v>
      </c>
      <c r="N13" s="227"/>
      <c r="O13" s="227"/>
      <c r="P13" s="227"/>
      <c r="Q13" s="227"/>
      <c r="R13" s="227"/>
      <c r="S13" s="227" t="s">
        <v>219</v>
      </c>
    </row>
    <row r="14" spans="1:19" s="46" customFormat="1" ht="15" x14ac:dyDescent="0.3">
      <c r="A14" s="227">
        <v>4</v>
      </c>
      <c r="B14" s="227" t="s">
        <v>83</v>
      </c>
      <c r="C14" s="227">
        <v>79595</v>
      </c>
      <c r="D14" s="227" t="s">
        <v>581</v>
      </c>
      <c r="E14" s="228" t="s">
        <v>582</v>
      </c>
      <c r="F14" s="227">
        <v>8</v>
      </c>
      <c r="G14" s="227" t="s">
        <v>94</v>
      </c>
      <c r="J14" s="229">
        <v>988024</v>
      </c>
      <c r="K14" s="230"/>
      <c r="L14" s="231" t="s">
        <v>583</v>
      </c>
      <c r="M14" s="232">
        <v>45995</v>
      </c>
      <c r="N14" s="227"/>
      <c r="O14" s="227"/>
      <c r="P14" s="227"/>
      <c r="Q14" s="227"/>
      <c r="R14" s="227"/>
      <c r="S14" s="227" t="s">
        <v>159</v>
      </c>
    </row>
    <row r="15" spans="1:19" s="46" customFormat="1" ht="15" x14ac:dyDescent="0.3">
      <c r="A15" s="227">
        <v>4</v>
      </c>
      <c r="B15" s="227" t="s">
        <v>83</v>
      </c>
      <c r="C15" s="227">
        <v>109886</v>
      </c>
      <c r="D15" s="227" t="s">
        <v>608</v>
      </c>
      <c r="E15" s="228" t="s">
        <v>609</v>
      </c>
      <c r="F15" s="227">
        <v>9</v>
      </c>
      <c r="G15" s="227" t="s">
        <v>94</v>
      </c>
      <c r="J15" s="229">
        <v>1610000</v>
      </c>
      <c r="K15" s="230"/>
      <c r="L15" s="231" t="s">
        <v>610</v>
      </c>
      <c r="M15" s="232">
        <v>46079</v>
      </c>
      <c r="N15" s="227"/>
      <c r="O15" s="227"/>
      <c r="P15" s="227"/>
      <c r="Q15" s="227"/>
      <c r="R15" s="227"/>
      <c r="S15" s="227" t="s">
        <v>159</v>
      </c>
    </row>
    <row r="16" spans="1:19" s="46" customFormat="1" ht="15" x14ac:dyDescent="0.3">
      <c r="A16" s="227">
        <v>4</v>
      </c>
      <c r="B16" s="227" t="s">
        <v>86</v>
      </c>
      <c r="C16" s="227">
        <v>67224</v>
      </c>
      <c r="D16" s="227" t="s">
        <v>574</v>
      </c>
      <c r="E16" s="228" t="s">
        <v>575</v>
      </c>
      <c r="F16" s="227">
        <v>10</v>
      </c>
      <c r="G16" s="227" t="s">
        <v>94</v>
      </c>
      <c r="J16" s="229">
        <v>1857900</v>
      </c>
      <c r="K16" s="230"/>
      <c r="L16" s="231" t="s">
        <v>576</v>
      </c>
      <c r="M16" s="232">
        <v>45862</v>
      </c>
      <c r="N16" s="227"/>
      <c r="O16" s="227"/>
      <c r="P16" s="227"/>
      <c r="Q16" s="227"/>
      <c r="R16" s="227"/>
      <c r="S16" s="227" t="s">
        <v>159</v>
      </c>
    </row>
    <row r="17" spans="1:19" s="46" customFormat="1" ht="15" x14ac:dyDescent="0.3">
      <c r="A17" s="227">
        <v>4</v>
      </c>
      <c r="B17" s="227" t="s">
        <v>87</v>
      </c>
      <c r="C17" s="227">
        <v>117042</v>
      </c>
      <c r="D17" s="227" t="s">
        <v>615</v>
      </c>
      <c r="E17" s="228" t="s">
        <v>616</v>
      </c>
      <c r="F17" s="227">
        <v>11</v>
      </c>
      <c r="G17" s="227" t="s">
        <v>92</v>
      </c>
      <c r="J17" s="229">
        <v>3565602</v>
      </c>
      <c r="K17" s="230"/>
      <c r="L17" s="231" t="s">
        <v>92</v>
      </c>
      <c r="M17" s="232">
        <v>46107</v>
      </c>
      <c r="N17" s="227"/>
      <c r="O17" s="227"/>
      <c r="P17" s="227"/>
      <c r="Q17" s="227"/>
      <c r="R17" s="227"/>
      <c r="S17" s="227" t="s">
        <v>159</v>
      </c>
    </row>
    <row r="18" spans="1:19" s="46" customFormat="1" ht="30.15" x14ac:dyDescent="0.3">
      <c r="A18" s="227">
        <v>4</v>
      </c>
      <c r="B18" s="227" t="s">
        <v>86</v>
      </c>
      <c r="C18" s="227">
        <v>113072</v>
      </c>
      <c r="D18" s="227" t="s">
        <v>577</v>
      </c>
      <c r="E18" s="228" t="s">
        <v>578</v>
      </c>
      <c r="F18" s="227">
        <v>12</v>
      </c>
      <c r="G18" s="227" t="s">
        <v>94</v>
      </c>
      <c r="J18" s="229">
        <v>1891791</v>
      </c>
      <c r="K18" s="230"/>
      <c r="L18" s="231" t="s">
        <v>579</v>
      </c>
      <c r="M18" s="232">
        <v>45939</v>
      </c>
      <c r="N18" s="227"/>
      <c r="O18" s="227"/>
      <c r="P18" s="227"/>
      <c r="Q18" s="227"/>
      <c r="R18" s="227"/>
      <c r="S18" s="227" t="s">
        <v>159</v>
      </c>
    </row>
    <row r="19" spans="1:19" s="46" customFormat="1" ht="15" x14ac:dyDescent="0.3">
      <c r="A19" s="227">
        <v>4</v>
      </c>
      <c r="B19" s="227" t="s">
        <v>83</v>
      </c>
      <c r="C19" s="227">
        <v>109884</v>
      </c>
      <c r="D19" s="227" t="s">
        <v>163</v>
      </c>
      <c r="E19" s="228" t="s">
        <v>162</v>
      </c>
      <c r="F19" s="227">
        <v>13</v>
      </c>
      <c r="G19" s="227" t="s">
        <v>94</v>
      </c>
      <c r="J19" s="229">
        <v>1680000</v>
      </c>
      <c r="K19" s="230"/>
      <c r="L19" s="231" t="s">
        <v>590</v>
      </c>
      <c r="M19" s="232">
        <v>46002</v>
      </c>
      <c r="N19" s="227"/>
      <c r="O19" s="227"/>
      <c r="P19" s="227"/>
      <c r="Q19" s="227"/>
      <c r="R19" s="227"/>
      <c r="S19" s="227" t="s">
        <v>159</v>
      </c>
    </row>
    <row r="20" spans="1:19" s="46" customFormat="1" ht="15" x14ac:dyDescent="0.3">
      <c r="A20" s="227">
        <v>4</v>
      </c>
      <c r="B20" s="227" t="s">
        <v>87</v>
      </c>
      <c r="C20" s="227">
        <v>115728</v>
      </c>
      <c r="D20" s="227" t="s">
        <v>240</v>
      </c>
      <c r="E20" s="228" t="s">
        <v>580</v>
      </c>
      <c r="F20" s="227">
        <v>14</v>
      </c>
      <c r="G20" s="227" t="s">
        <v>94</v>
      </c>
      <c r="J20" s="229">
        <v>759000</v>
      </c>
      <c r="K20" s="230"/>
      <c r="L20" s="231" t="s">
        <v>241</v>
      </c>
      <c r="M20" s="232">
        <v>45939</v>
      </c>
      <c r="N20" s="227"/>
      <c r="O20" s="227"/>
      <c r="P20" s="227"/>
      <c r="Q20" s="227"/>
      <c r="R20" s="227"/>
      <c r="S20" s="227" t="s">
        <v>159</v>
      </c>
    </row>
    <row r="21" spans="1:19" s="46" customFormat="1" ht="15" x14ac:dyDescent="0.3">
      <c r="A21" s="227">
        <v>4</v>
      </c>
      <c r="B21" s="227" t="s">
        <v>86</v>
      </c>
      <c r="C21" s="227">
        <v>8230</v>
      </c>
      <c r="D21" s="227" t="s">
        <v>604</v>
      </c>
      <c r="E21" s="228" t="s">
        <v>605</v>
      </c>
      <c r="F21" s="227">
        <v>15</v>
      </c>
      <c r="G21" s="227" t="s">
        <v>94</v>
      </c>
      <c r="J21" s="229">
        <v>3584000</v>
      </c>
      <c r="K21" s="230"/>
      <c r="L21" s="231" t="s">
        <v>603</v>
      </c>
      <c r="M21" s="232">
        <v>46051</v>
      </c>
      <c r="N21" s="227"/>
      <c r="O21" s="227"/>
      <c r="P21" s="227"/>
      <c r="Q21" s="227"/>
      <c r="R21" s="227"/>
      <c r="S21" s="227" t="s">
        <v>159</v>
      </c>
    </row>
    <row r="22" spans="1:19" s="46" customFormat="1" ht="15" x14ac:dyDescent="0.3">
      <c r="A22" s="227">
        <v>4</v>
      </c>
      <c r="B22" s="227" t="s">
        <v>83</v>
      </c>
      <c r="C22" s="227">
        <v>96817</v>
      </c>
      <c r="D22" s="227" t="s">
        <v>606</v>
      </c>
      <c r="E22" s="228" t="s">
        <v>607</v>
      </c>
      <c r="F22" s="227">
        <v>16</v>
      </c>
      <c r="G22" s="227" t="s">
        <v>92</v>
      </c>
      <c r="J22" s="229">
        <v>1150250</v>
      </c>
      <c r="K22" s="230"/>
      <c r="L22" s="231" t="s">
        <v>92</v>
      </c>
      <c r="M22" s="232">
        <v>46065</v>
      </c>
      <c r="N22" s="227"/>
      <c r="O22" s="227"/>
      <c r="P22" s="227"/>
      <c r="Q22" s="227"/>
      <c r="R22" s="227"/>
      <c r="S22" s="227" t="s">
        <v>159</v>
      </c>
    </row>
    <row r="23" spans="1:19" s="46" customFormat="1" ht="15" x14ac:dyDescent="0.3">
      <c r="A23" s="227">
        <v>4</v>
      </c>
      <c r="B23" s="227" t="s">
        <v>87</v>
      </c>
      <c r="C23" s="227">
        <v>67395</v>
      </c>
      <c r="D23" s="227" t="s">
        <v>611</v>
      </c>
      <c r="E23" s="228" t="s">
        <v>612</v>
      </c>
      <c r="F23" s="227">
        <v>17</v>
      </c>
      <c r="G23" s="227" t="s">
        <v>94</v>
      </c>
      <c r="J23" s="229">
        <v>1000000</v>
      </c>
      <c r="K23" s="230"/>
      <c r="L23" s="231" t="s">
        <v>587</v>
      </c>
      <c r="M23" s="232">
        <v>46093</v>
      </c>
      <c r="N23" s="227"/>
      <c r="O23" s="227"/>
      <c r="P23" s="227"/>
      <c r="Q23" s="227"/>
      <c r="R23" s="227"/>
      <c r="S23" s="227" t="s">
        <v>159</v>
      </c>
    </row>
    <row r="24" spans="1:19" s="46" customFormat="1" ht="15" x14ac:dyDescent="0.3">
      <c r="A24" s="227">
        <v>4</v>
      </c>
      <c r="B24" s="227" t="s">
        <v>87</v>
      </c>
      <c r="C24" s="227">
        <v>101925</v>
      </c>
      <c r="D24" s="227" t="s">
        <v>617</v>
      </c>
      <c r="E24" s="228" t="s">
        <v>618</v>
      </c>
      <c r="F24" s="227">
        <v>18</v>
      </c>
      <c r="G24" s="227" t="s">
        <v>94</v>
      </c>
      <c r="J24" s="229">
        <v>793500</v>
      </c>
      <c r="K24" s="230"/>
      <c r="L24" s="231" t="s">
        <v>75</v>
      </c>
      <c r="M24" s="232">
        <v>46135</v>
      </c>
      <c r="N24" s="227"/>
      <c r="O24" s="227"/>
      <c r="P24" s="227"/>
      <c r="Q24" s="227"/>
      <c r="R24" s="227"/>
      <c r="S24" s="227" t="s">
        <v>159</v>
      </c>
    </row>
    <row r="25" spans="1:19" s="46" customFormat="1" ht="15" x14ac:dyDescent="0.3">
      <c r="A25" s="227">
        <v>4</v>
      </c>
      <c r="B25" s="227" t="s">
        <v>83</v>
      </c>
      <c r="C25" s="227">
        <v>67592</v>
      </c>
      <c r="D25" s="227" t="s">
        <v>619</v>
      </c>
      <c r="E25" s="228" t="s">
        <v>620</v>
      </c>
      <c r="F25" s="227">
        <v>19</v>
      </c>
      <c r="G25" s="227" t="s">
        <v>94</v>
      </c>
      <c r="J25" s="229">
        <v>1171914</v>
      </c>
      <c r="K25" s="230"/>
      <c r="L25" s="231" t="s">
        <v>621</v>
      </c>
      <c r="M25" s="232">
        <v>46149</v>
      </c>
      <c r="N25" s="227"/>
      <c r="O25" s="227"/>
      <c r="P25" s="227"/>
      <c r="Q25" s="227"/>
      <c r="R25" s="227"/>
      <c r="S25" s="227" t="s">
        <v>159</v>
      </c>
    </row>
    <row r="26" spans="1:19" s="46" customFormat="1" ht="15" x14ac:dyDescent="0.3">
      <c r="A26" s="227">
        <v>4</v>
      </c>
      <c r="B26" s="227" t="s">
        <v>87</v>
      </c>
      <c r="C26" s="233" t="s">
        <v>623</v>
      </c>
      <c r="D26" s="227" t="s">
        <v>622</v>
      </c>
      <c r="E26" s="228" t="s">
        <v>624</v>
      </c>
      <c r="F26" s="227">
        <v>20</v>
      </c>
      <c r="G26" s="227" t="s">
        <v>94</v>
      </c>
      <c r="J26" s="229">
        <v>107000000</v>
      </c>
      <c r="K26" s="230"/>
      <c r="L26" s="231" t="s">
        <v>625</v>
      </c>
      <c r="M26" s="232">
        <v>46359</v>
      </c>
      <c r="N26" s="227"/>
      <c r="O26" s="227"/>
      <c r="P26" s="227"/>
      <c r="Q26" s="227"/>
      <c r="R26" s="227"/>
      <c r="S26" s="227"/>
    </row>
    <row r="27" spans="1:19" s="46" customFormat="1" ht="15" x14ac:dyDescent="0.3">
      <c r="A27" s="227">
        <v>4</v>
      </c>
      <c r="B27" s="227" t="s">
        <v>86</v>
      </c>
      <c r="C27" s="227">
        <v>106664</v>
      </c>
      <c r="D27" s="227" t="s">
        <v>570</v>
      </c>
      <c r="E27" s="228" t="s">
        <v>571</v>
      </c>
      <c r="F27" s="227">
        <v>21</v>
      </c>
      <c r="G27" s="227" t="s">
        <v>94</v>
      </c>
      <c r="J27" s="234">
        <v>11440000</v>
      </c>
      <c r="K27" s="230"/>
      <c r="L27" s="231" t="s">
        <v>573</v>
      </c>
      <c r="M27" s="232">
        <v>45785</v>
      </c>
      <c r="N27" s="227"/>
      <c r="O27" s="227"/>
      <c r="P27" s="227"/>
      <c r="Q27" s="227"/>
      <c r="R27" s="227"/>
      <c r="S27" s="227" t="s">
        <v>159</v>
      </c>
    </row>
    <row r="28" spans="1:19" s="46" customFormat="1" ht="28.8" x14ac:dyDescent="0.3">
      <c r="A28" s="227">
        <v>4</v>
      </c>
      <c r="B28" s="227" t="s">
        <v>86</v>
      </c>
      <c r="C28" s="227">
        <v>116484</v>
      </c>
      <c r="D28" s="227" t="s">
        <v>237</v>
      </c>
      <c r="E28" s="228" t="s">
        <v>234</v>
      </c>
      <c r="F28" s="227">
        <v>22</v>
      </c>
      <c r="G28" s="227" t="s">
        <v>94</v>
      </c>
      <c r="J28" s="229">
        <v>1366400</v>
      </c>
      <c r="K28" s="230"/>
      <c r="L28" s="231" t="s">
        <v>235</v>
      </c>
      <c r="M28" s="232">
        <v>45967</v>
      </c>
      <c r="N28" s="227"/>
      <c r="O28" s="227"/>
      <c r="P28" s="227"/>
      <c r="Q28" s="227"/>
      <c r="R28" s="227"/>
      <c r="S28" s="227" t="s">
        <v>159</v>
      </c>
    </row>
    <row r="29" spans="1:19" s="227" customFormat="1" ht="201.6" x14ac:dyDescent="0.3">
      <c r="A29" s="227">
        <v>4</v>
      </c>
      <c r="B29" s="227" t="s">
        <v>86</v>
      </c>
      <c r="C29" s="233" t="s">
        <v>187</v>
      </c>
      <c r="D29" s="227" t="s">
        <v>646</v>
      </c>
      <c r="E29" s="227" t="s">
        <v>647</v>
      </c>
      <c r="F29" s="227">
        <v>23</v>
      </c>
      <c r="G29" s="227" t="s">
        <v>92</v>
      </c>
      <c r="H29" s="235">
        <v>750000</v>
      </c>
      <c r="I29" s="235">
        <v>400000</v>
      </c>
      <c r="J29" s="235">
        <v>2000000</v>
      </c>
      <c r="K29" s="236"/>
      <c r="L29" s="233" t="s">
        <v>668</v>
      </c>
      <c r="M29" s="232" t="s">
        <v>187</v>
      </c>
    </row>
    <row r="30" spans="1:19" s="152" customFormat="1" x14ac:dyDescent="0.3">
      <c r="A30" s="150"/>
      <c r="B30" s="150"/>
      <c r="C30" s="171"/>
      <c r="D30" s="150"/>
      <c r="E30" s="151"/>
      <c r="F30" s="150"/>
      <c r="G30" s="150"/>
      <c r="H30" s="172"/>
      <c r="I30" s="172"/>
      <c r="J30" s="153"/>
      <c r="K30" s="154"/>
      <c r="L30" s="155"/>
      <c r="M30" s="156"/>
      <c r="N30" s="150"/>
      <c r="O30" s="150"/>
      <c r="P30" s="150"/>
      <c r="Q30" s="150"/>
      <c r="R30" s="150"/>
      <c r="S30" s="150"/>
    </row>
    <row r="31" spans="1:19" s="152" customFormat="1" x14ac:dyDescent="0.3">
      <c r="A31" s="150"/>
      <c r="B31" s="150"/>
      <c r="C31" s="150"/>
      <c r="D31" s="150"/>
      <c r="E31" s="151"/>
      <c r="F31" s="150"/>
      <c r="G31" s="150"/>
      <c r="J31" s="153"/>
      <c r="K31" s="154"/>
      <c r="L31" s="155"/>
      <c r="M31" s="150"/>
      <c r="N31" s="150"/>
      <c r="O31" s="150"/>
      <c r="P31" s="150"/>
      <c r="Q31" s="150"/>
      <c r="R31" s="150"/>
      <c r="S31" s="150"/>
    </row>
    <row r="32" spans="1:19" s="152" customFormat="1" x14ac:dyDescent="0.3">
      <c r="A32" s="150"/>
      <c r="B32" s="150"/>
      <c r="C32" s="150"/>
      <c r="D32" s="150"/>
      <c r="E32" s="151"/>
      <c r="F32" s="150"/>
      <c r="G32" s="150"/>
      <c r="J32" s="153"/>
      <c r="K32" s="154"/>
      <c r="L32" s="155"/>
      <c r="M32" s="150"/>
      <c r="N32" s="150"/>
      <c r="O32" s="150"/>
      <c r="P32" s="150"/>
      <c r="Q32" s="150"/>
      <c r="R32" s="150"/>
      <c r="S32" s="150"/>
    </row>
    <row r="33" spans="1:19" s="152" customFormat="1" x14ac:dyDescent="0.3">
      <c r="A33" s="150"/>
      <c r="B33" s="150"/>
      <c r="C33" s="150"/>
      <c r="D33" s="150"/>
      <c r="E33" s="151"/>
      <c r="F33" s="150"/>
      <c r="G33" s="150"/>
      <c r="H33" s="172"/>
      <c r="I33" s="172"/>
      <c r="J33" s="153"/>
      <c r="K33" s="154"/>
      <c r="L33" s="155"/>
      <c r="M33" s="150"/>
      <c r="N33" s="150"/>
      <c r="O33" s="150"/>
      <c r="P33" s="150"/>
      <c r="Q33" s="150"/>
      <c r="R33" s="150"/>
      <c r="S33" s="150"/>
    </row>
    <row r="34" spans="1:19" s="152" customFormat="1" x14ac:dyDescent="0.3">
      <c r="A34" s="150"/>
      <c r="B34" s="150"/>
      <c r="C34" s="150"/>
      <c r="D34" s="150"/>
      <c r="E34" s="151"/>
      <c r="F34" s="150"/>
      <c r="G34" s="150"/>
      <c r="J34" s="153"/>
      <c r="K34" s="154"/>
      <c r="L34" s="155"/>
      <c r="M34" s="156"/>
      <c r="N34" s="150"/>
      <c r="O34" s="150"/>
      <c r="P34" s="150"/>
      <c r="Q34" s="150"/>
      <c r="R34" s="150"/>
      <c r="S34" s="150"/>
    </row>
    <row r="35" spans="1:19" s="152" customFormat="1" x14ac:dyDescent="0.3">
      <c r="A35" s="150"/>
      <c r="B35" s="150"/>
      <c r="C35" s="150"/>
      <c r="D35" s="150"/>
      <c r="E35" s="151"/>
      <c r="F35" s="150"/>
      <c r="G35" s="150"/>
      <c r="J35" s="153"/>
      <c r="K35" s="154"/>
      <c r="L35" s="155"/>
      <c r="M35" s="156"/>
      <c r="N35" s="150"/>
      <c r="O35" s="150"/>
      <c r="P35" s="150"/>
      <c r="Q35" s="150"/>
      <c r="R35" s="150"/>
      <c r="S35" s="150"/>
    </row>
    <row r="36" spans="1:19" s="152" customFormat="1" x14ac:dyDescent="0.3">
      <c r="A36" s="150"/>
      <c r="B36" s="150"/>
      <c r="C36" s="150"/>
      <c r="D36" s="150"/>
      <c r="E36" s="151"/>
      <c r="F36" s="150"/>
      <c r="G36" s="150"/>
      <c r="H36" s="172"/>
      <c r="J36" s="153"/>
      <c r="K36" s="154"/>
      <c r="L36" s="155"/>
      <c r="M36" s="150"/>
      <c r="N36" s="150"/>
      <c r="O36" s="150"/>
      <c r="P36" s="150"/>
      <c r="Q36" s="150"/>
      <c r="R36" s="150"/>
      <c r="S36" s="150"/>
    </row>
    <row r="49" spans="8:8" x14ac:dyDescent="0.3">
      <c r="H49" s="5"/>
    </row>
    <row r="50" spans="8:8" x14ac:dyDescent="0.3">
      <c r="H50" s="5"/>
    </row>
    <row r="77" spans="1:19" s="42" customFormat="1" x14ac:dyDescent="0.3">
      <c r="A77" s="41"/>
      <c r="B77" s="41"/>
      <c r="C77" s="41"/>
      <c r="D77" s="41"/>
      <c r="E77" s="108"/>
      <c r="F77" s="41"/>
      <c r="G77" s="41"/>
      <c r="J77" s="107"/>
      <c r="K77" s="43"/>
      <c r="L77" s="44"/>
      <c r="M77" s="41"/>
      <c r="N77" s="41"/>
      <c r="O77" s="41"/>
      <c r="P77" s="41"/>
      <c r="Q77" s="41"/>
      <c r="R77" s="41"/>
      <c r="S77" s="41"/>
    </row>
    <row r="80" spans="1:19" s="152" customFormat="1" x14ac:dyDescent="0.3">
      <c r="A80" s="150"/>
      <c r="B80" s="150"/>
      <c r="C80" s="150"/>
      <c r="D80" s="150"/>
      <c r="E80" s="151"/>
      <c r="F80" s="150"/>
      <c r="G80" s="150"/>
      <c r="H80" s="172"/>
      <c r="I80" s="172"/>
      <c r="J80" s="153"/>
      <c r="K80" s="154"/>
      <c r="L80" s="155"/>
      <c r="M80" s="150"/>
      <c r="N80" s="150"/>
      <c r="O80" s="150"/>
      <c r="P80" s="150"/>
      <c r="Q80" s="150"/>
      <c r="R80" s="150"/>
      <c r="S80" s="150"/>
    </row>
  </sheetData>
  <autoFilter ref="B1:B81" xr:uid="{96D0256D-B6D5-44DA-993F-54C132013575}"/>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E4261-D3B4-488E-88BC-F9EBDB65535D}">
  <dimension ref="A1:R14"/>
  <sheetViews>
    <sheetView topLeftCell="A21" zoomScale="80" zoomScaleNormal="80" workbookViewId="0">
      <selection activeCell="D17" sqref="D17"/>
    </sheetView>
  </sheetViews>
  <sheetFormatPr defaultColWidth="8.5546875" defaultRowHeight="14.4" x14ac:dyDescent="0.3"/>
  <cols>
    <col min="1" max="1" width="8.5546875" style="5"/>
    <col min="2" max="4" width="14.88671875" style="5" customWidth="1"/>
    <col min="5" max="5" width="40.88671875" style="5" customWidth="1"/>
    <col min="6" max="6" width="20.88671875" style="5" customWidth="1"/>
    <col min="7" max="8" width="14.88671875" style="4" customWidth="1"/>
    <col min="9" max="9" width="14.88671875" style="22" customWidth="1"/>
    <col min="10" max="10" width="14.88671875" style="12" customWidth="1"/>
    <col min="11" max="11" width="14.88671875" style="123" customWidth="1"/>
    <col min="12" max="12" width="130.88671875" style="61" customWidth="1"/>
    <col min="13" max="18" width="12.88671875" style="5" customWidth="1"/>
    <col min="19" max="16384" width="8.5546875" style="4"/>
  </cols>
  <sheetData>
    <row r="1" spans="1:18" s="1" customFormat="1" ht="45.15" x14ac:dyDescent="0.3">
      <c r="A1" s="1" t="s">
        <v>0</v>
      </c>
      <c r="B1" s="1" t="s">
        <v>1</v>
      </c>
      <c r="C1" s="1" t="s">
        <v>95</v>
      </c>
      <c r="D1" s="1" t="s">
        <v>2</v>
      </c>
      <c r="E1" s="1" t="s">
        <v>3</v>
      </c>
      <c r="F1" s="1" t="s">
        <v>91</v>
      </c>
      <c r="G1" s="1" t="s">
        <v>89</v>
      </c>
      <c r="H1" s="1" t="s">
        <v>90</v>
      </c>
      <c r="I1" s="21" t="s">
        <v>88</v>
      </c>
      <c r="J1" s="21" t="s">
        <v>111</v>
      </c>
      <c r="K1" s="37" t="s">
        <v>565</v>
      </c>
      <c r="L1" s="61" t="s">
        <v>5</v>
      </c>
      <c r="M1" s="1" t="s">
        <v>97</v>
      </c>
      <c r="N1" s="1" t="s">
        <v>96</v>
      </c>
      <c r="O1" s="1" t="s">
        <v>98</v>
      </c>
      <c r="P1" s="1" t="s">
        <v>99</v>
      </c>
      <c r="Q1" s="1" t="s">
        <v>100</v>
      </c>
      <c r="R1" s="1" t="s">
        <v>101</v>
      </c>
    </row>
    <row r="2" spans="1:18" ht="15" x14ac:dyDescent="0.3">
      <c r="A2" s="19">
        <v>5</v>
      </c>
      <c r="B2" s="19" t="s">
        <v>18</v>
      </c>
      <c r="C2" s="19">
        <v>116478</v>
      </c>
      <c r="D2" s="19" t="s">
        <v>17</v>
      </c>
      <c r="E2" s="19" t="s">
        <v>19</v>
      </c>
      <c r="F2" s="19"/>
      <c r="G2" s="10"/>
      <c r="H2" s="10"/>
      <c r="I2" s="25"/>
      <c r="J2" s="18">
        <v>2185400</v>
      </c>
      <c r="K2" s="124">
        <v>2121800</v>
      </c>
      <c r="L2" s="62"/>
      <c r="M2" s="19"/>
      <c r="N2" s="19"/>
      <c r="O2" s="19"/>
      <c r="P2" s="19" t="s">
        <v>103</v>
      </c>
      <c r="Q2" s="19"/>
      <c r="R2" s="19" t="s">
        <v>104</v>
      </c>
    </row>
    <row r="3" spans="1:18" ht="15" x14ac:dyDescent="0.3">
      <c r="A3" s="19">
        <v>5</v>
      </c>
      <c r="B3" s="19" t="s">
        <v>12</v>
      </c>
      <c r="C3" s="19">
        <v>96470</v>
      </c>
      <c r="D3" s="19" t="s">
        <v>13</v>
      </c>
      <c r="E3" s="19" t="s">
        <v>14</v>
      </c>
      <c r="F3" s="19"/>
      <c r="G3" s="10"/>
      <c r="H3" s="10"/>
      <c r="I3" s="25"/>
      <c r="J3" s="18">
        <v>23280000</v>
      </c>
      <c r="K3" s="124">
        <v>30853180</v>
      </c>
      <c r="L3" s="62"/>
      <c r="M3" s="19"/>
      <c r="N3" s="19"/>
      <c r="O3" s="19"/>
      <c r="P3" s="19" t="s">
        <v>103</v>
      </c>
      <c r="Q3" s="19"/>
      <c r="R3" s="19" t="s">
        <v>104</v>
      </c>
    </row>
    <row r="4" spans="1:18" ht="43.5" customHeight="1" x14ac:dyDescent="0.3">
      <c r="A4" s="19">
        <v>5</v>
      </c>
      <c r="B4" s="19" t="s">
        <v>469</v>
      </c>
      <c r="C4" s="19">
        <v>121123</v>
      </c>
      <c r="D4" s="19" t="s">
        <v>472</v>
      </c>
      <c r="E4" s="19" t="s">
        <v>444</v>
      </c>
      <c r="F4" s="19" t="s">
        <v>470</v>
      </c>
      <c r="G4" s="10"/>
      <c r="H4" s="10"/>
      <c r="I4" s="25"/>
      <c r="J4" s="18">
        <v>2000000</v>
      </c>
      <c r="K4" s="124">
        <v>3054900</v>
      </c>
      <c r="L4" s="62" t="s">
        <v>471</v>
      </c>
      <c r="M4" s="54">
        <v>45588</v>
      </c>
      <c r="N4" s="19" t="s">
        <v>448</v>
      </c>
      <c r="O4" s="19" t="s">
        <v>115</v>
      </c>
      <c r="P4" s="19"/>
      <c r="Q4" s="19"/>
      <c r="R4" s="19"/>
    </row>
    <row r="5" spans="1:18" ht="57.9" customHeight="1" x14ac:dyDescent="0.3">
      <c r="A5" s="5">
        <v>5</v>
      </c>
      <c r="B5" s="5" t="s">
        <v>454</v>
      </c>
      <c r="C5" s="5">
        <v>102160</v>
      </c>
      <c r="D5" s="5" t="s">
        <v>465</v>
      </c>
      <c r="E5" s="5" t="s">
        <v>466</v>
      </c>
      <c r="F5" s="5" t="s">
        <v>467</v>
      </c>
      <c r="J5" s="12">
        <v>71037000</v>
      </c>
      <c r="K5" s="137"/>
      <c r="L5" s="61" t="s">
        <v>468</v>
      </c>
      <c r="M5" s="56">
        <v>46121</v>
      </c>
      <c r="N5" s="5" t="s">
        <v>448</v>
      </c>
      <c r="O5" s="5" t="s">
        <v>223</v>
      </c>
    </row>
    <row r="6" spans="1:18" ht="57.9" customHeight="1" x14ac:dyDescent="0.3">
      <c r="A6" s="5">
        <v>5</v>
      </c>
      <c r="B6" s="5" t="s">
        <v>459</v>
      </c>
      <c r="C6" s="5">
        <v>85946</v>
      </c>
      <c r="D6" s="5" t="s">
        <v>458</v>
      </c>
      <c r="E6" s="5" t="s">
        <v>460</v>
      </c>
      <c r="F6" s="5" t="s">
        <v>94</v>
      </c>
      <c r="J6" s="12">
        <v>3000000</v>
      </c>
      <c r="K6" s="137"/>
      <c r="L6" s="61" t="s">
        <v>461</v>
      </c>
      <c r="M6" s="56">
        <v>46177</v>
      </c>
      <c r="N6" s="5" t="s">
        <v>448</v>
      </c>
      <c r="O6" s="5" t="s">
        <v>343</v>
      </c>
    </row>
    <row r="7" spans="1:18" ht="72.599999999999994" customHeight="1" x14ac:dyDescent="0.3">
      <c r="A7" s="5">
        <v>5</v>
      </c>
      <c r="B7" s="5" t="s">
        <v>454</v>
      </c>
      <c r="C7" s="5">
        <v>79127</v>
      </c>
      <c r="D7" s="5" t="s">
        <v>455</v>
      </c>
      <c r="E7" s="5" t="s">
        <v>456</v>
      </c>
      <c r="F7" s="5" t="s">
        <v>191</v>
      </c>
      <c r="J7" s="12">
        <v>1639050</v>
      </c>
      <c r="K7" s="137"/>
      <c r="L7" s="61" t="s">
        <v>457</v>
      </c>
      <c r="M7" s="56">
        <v>45743</v>
      </c>
      <c r="N7" s="5" t="s">
        <v>448</v>
      </c>
      <c r="O7" s="5" t="s">
        <v>115</v>
      </c>
    </row>
    <row r="8" spans="1:18" ht="87" customHeight="1" x14ac:dyDescent="0.3">
      <c r="A8" s="5">
        <v>5</v>
      </c>
      <c r="B8" s="5" t="s">
        <v>18</v>
      </c>
      <c r="C8" s="5">
        <v>10859</v>
      </c>
      <c r="D8" s="5" t="s">
        <v>449</v>
      </c>
      <c r="E8" s="5" t="s">
        <v>445</v>
      </c>
      <c r="F8" s="1" t="s">
        <v>447</v>
      </c>
      <c r="J8" s="12">
        <v>2640000</v>
      </c>
      <c r="L8" s="61" t="s">
        <v>446</v>
      </c>
      <c r="M8" s="56">
        <v>45925</v>
      </c>
      <c r="N8" s="5" t="s">
        <v>448</v>
      </c>
      <c r="O8" s="5" t="s">
        <v>115</v>
      </c>
    </row>
    <row r="9" spans="1:18" ht="43.5" customHeight="1" x14ac:dyDescent="0.3">
      <c r="A9" s="5">
        <v>5</v>
      </c>
      <c r="B9" s="5" t="s">
        <v>18</v>
      </c>
      <c r="C9" s="5">
        <v>94287</v>
      </c>
      <c r="D9" s="5" t="s">
        <v>450</v>
      </c>
      <c r="E9" s="5" t="s">
        <v>451</v>
      </c>
      <c r="F9" s="5" t="s">
        <v>452</v>
      </c>
      <c r="J9" s="12">
        <v>1328000</v>
      </c>
      <c r="L9" s="61" t="s">
        <v>453</v>
      </c>
      <c r="M9" s="56">
        <v>45925</v>
      </c>
      <c r="N9" s="5" t="s">
        <v>448</v>
      </c>
      <c r="O9" s="5" t="s">
        <v>115</v>
      </c>
    </row>
    <row r="10" spans="1:18" ht="15" x14ac:dyDescent="0.3">
      <c r="A10" s="5">
        <v>5</v>
      </c>
      <c r="B10" s="5" t="s">
        <v>475</v>
      </c>
      <c r="C10" s="5">
        <v>96434</v>
      </c>
      <c r="D10" s="5" t="s">
        <v>441</v>
      </c>
      <c r="E10" s="5" t="s">
        <v>670</v>
      </c>
      <c r="F10" s="5" t="s">
        <v>94</v>
      </c>
      <c r="J10" s="12">
        <v>3250000</v>
      </c>
      <c r="L10" s="61" t="s">
        <v>669</v>
      </c>
      <c r="M10" s="56">
        <v>46037</v>
      </c>
      <c r="N10" s="5" t="s">
        <v>448</v>
      </c>
      <c r="O10" s="5" t="s">
        <v>343</v>
      </c>
    </row>
    <row r="11" spans="1:18" ht="45.15" x14ac:dyDescent="0.3">
      <c r="A11" s="5">
        <v>5</v>
      </c>
      <c r="B11" s="5" t="s">
        <v>475</v>
      </c>
      <c r="C11" s="5">
        <v>85882</v>
      </c>
      <c r="D11" s="5" t="s">
        <v>442</v>
      </c>
      <c r="E11" s="5" t="s">
        <v>476</v>
      </c>
      <c r="F11" s="5" t="s">
        <v>94</v>
      </c>
      <c r="J11" s="12">
        <v>3900000</v>
      </c>
      <c r="L11" s="61" t="s">
        <v>477</v>
      </c>
      <c r="M11" s="56">
        <v>45862</v>
      </c>
      <c r="N11" s="5" t="s">
        <v>448</v>
      </c>
      <c r="O11" s="5" t="s">
        <v>343</v>
      </c>
    </row>
    <row r="12" spans="1:18" ht="45.15" x14ac:dyDescent="0.3">
      <c r="A12" s="5">
        <v>5</v>
      </c>
      <c r="B12" s="5" t="s">
        <v>475</v>
      </c>
      <c r="C12" s="5">
        <v>93634</v>
      </c>
      <c r="D12" s="5" t="s">
        <v>443</v>
      </c>
      <c r="E12" s="5" t="s">
        <v>478</v>
      </c>
      <c r="F12" s="5" t="s">
        <v>94</v>
      </c>
      <c r="J12" s="12">
        <v>2121800</v>
      </c>
      <c r="L12" s="61" t="s">
        <v>479</v>
      </c>
      <c r="M12" s="56">
        <v>46135</v>
      </c>
      <c r="N12" s="5" t="s">
        <v>448</v>
      </c>
      <c r="O12" s="5" t="s">
        <v>343</v>
      </c>
    </row>
    <row r="13" spans="1:18" ht="15" x14ac:dyDescent="0.3">
      <c r="A13" s="5">
        <v>5</v>
      </c>
      <c r="B13" s="5" t="s">
        <v>12</v>
      </c>
      <c r="C13" s="5">
        <v>109995</v>
      </c>
      <c r="D13" s="5" t="s">
        <v>440</v>
      </c>
      <c r="E13" s="5" t="s">
        <v>474</v>
      </c>
      <c r="F13" s="5" t="s">
        <v>94</v>
      </c>
      <c r="J13" s="12">
        <v>2846651</v>
      </c>
      <c r="L13" s="61" t="s">
        <v>473</v>
      </c>
      <c r="M13" s="56">
        <v>45883</v>
      </c>
      <c r="N13" s="5" t="s">
        <v>448</v>
      </c>
      <c r="O13" s="5" t="s">
        <v>115</v>
      </c>
    </row>
    <row r="14" spans="1:18" ht="45.15" x14ac:dyDescent="0.3">
      <c r="A14" s="5">
        <v>5</v>
      </c>
      <c r="B14" s="5" t="s">
        <v>454</v>
      </c>
      <c r="C14" s="5">
        <v>96384</v>
      </c>
      <c r="D14" s="5" t="s">
        <v>462</v>
      </c>
      <c r="E14" s="5" t="s">
        <v>463</v>
      </c>
      <c r="F14" s="5" t="s">
        <v>110</v>
      </c>
      <c r="I14" s="22">
        <v>263970329</v>
      </c>
      <c r="L14" s="61" t="s">
        <v>464</v>
      </c>
      <c r="M14" s="5" t="s">
        <v>208</v>
      </c>
      <c r="N14" s="5" t="s">
        <v>208</v>
      </c>
      <c r="O14" s="5" t="s">
        <v>223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3B20-D352-407F-959D-FBF6C28F8710}">
  <dimension ref="A1:R9"/>
  <sheetViews>
    <sheetView zoomScale="90" zoomScaleNormal="90" workbookViewId="0">
      <selection activeCell="J2" sqref="J2"/>
    </sheetView>
  </sheetViews>
  <sheetFormatPr defaultColWidth="8.5546875" defaultRowHeight="14.4" x14ac:dyDescent="0.3"/>
  <cols>
    <col min="1" max="1" width="8.5546875" style="5"/>
    <col min="2" max="4" width="14.88671875" style="5" customWidth="1"/>
    <col min="5" max="5" width="40.88671875" style="5" customWidth="1"/>
    <col min="6" max="6" width="20.88671875" style="5" customWidth="1"/>
    <col min="7" max="8" width="14.88671875" style="38" customWidth="1"/>
    <col min="9" max="10" width="14.88671875" style="39" customWidth="1"/>
    <col min="11" max="11" width="14.88671875" style="22" customWidth="1"/>
    <col min="12" max="12" width="130.88671875" style="4" customWidth="1"/>
    <col min="13" max="18" width="12.88671875" style="5" customWidth="1"/>
    <col min="19" max="16384" width="8.5546875" style="4"/>
  </cols>
  <sheetData>
    <row r="1" spans="1:18" s="1" customFormat="1" ht="45.15" x14ac:dyDescent="0.3">
      <c r="A1" s="1" t="s">
        <v>0</v>
      </c>
      <c r="B1" s="1" t="s">
        <v>1</v>
      </c>
      <c r="C1" s="1" t="s">
        <v>95</v>
      </c>
      <c r="D1" s="1" t="s">
        <v>2</v>
      </c>
      <c r="E1" s="1" t="s">
        <v>3</v>
      </c>
      <c r="F1" s="1" t="s">
        <v>91</v>
      </c>
      <c r="G1" s="37" t="s">
        <v>89</v>
      </c>
      <c r="H1" s="37" t="s">
        <v>90</v>
      </c>
      <c r="I1" s="37" t="s">
        <v>88</v>
      </c>
      <c r="J1" s="37" t="s">
        <v>559</v>
      </c>
      <c r="K1" s="21" t="s">
        <v>111</v>
      </c>
      <c r="L1" s="8" t="s">
        <v>5</v>
      </c>
      <c r="M1" s="1" t="s">
        <v>97</v>
      </c>
      <c r="N1" s="1" t="s">
        <v>96</v>
      </c>
      <c r="O1" s="1" t="s">
        <v>98</v>
      </c>
      <c r="P1" s="1" t="s">
        <v>99</v>
      </c>
      <c r="Q1" s="1" t="s">
        <v>100</v>
      </c>
      <c r="R1" s="1" t="s">
        <v>101</v>
      </c>
    </row>
    <row r="2" spans="1:18" ht="15" x14ac:dyDescent="0.3">
      <c r="A2" s="19">
        <v>6</v>
      </c>
      <c r="B2" s="19" t="s">
        <v>232</v>
      </c>
      <c r="C2" s="19">
        <v>107175</v>
      </c>
      <c r="D2" s="19" t="s">
        <v>228</v>
      </c>
      <c r="E2" s="27" t="s">
        <v>229</v>
      </c>
      <c r="F2" s="19" t="s">
        <v>224</v>
      </c>
      <c r="G2" s="77">
        <v>0</v>
      </c>
      <c r="H2" s="77">
        <v>0</v>
      </c>
      <c r="I2" s="76">
        <v>24625333</v>
      </c>
      <c r="J2" s="76">
        <v>24625333</v>
      </c>
      <c r="K2" s="25" t="s">
        <v>20</v>
      </c>
      <c r="L2" s="10"/>
      <c r="M2" s="54">
        <v>45498</v>
      </c>
      <c r="N2" s="19" t="s">
        <v>225</v>
      </c>
      <c r="O2" s="19" t="s">
        <v>231</v>
      </c>
      <c r="P2" s="19" t="s">
        <v>562</v>
      </c>
      <c r="Q2" s="19" t="s">
        <v>562</v>
      </c>
      <c r="R2" s="19" t="s">
        <v>104</v>
      </c>
    </row>
    <row r="3" spans="1:18" ht="15" x14ac:dyDescent="0.3">
      <c r="A3" s="19">
        <v>6</v>
      </c>
      <c r="B3" s="19" t="s">
        <v>22</v>
      </c>
      <c r="C3" s="19">
        <v>119160</v>
      </c>
      <c r="D3" s="19" t="s">
        <v>220</v>
      </c>
      <c r="E3" s="27" t="s">
        <v>221</v>
      </c>
      <c r="F3" s="19" t="s">
        <v>92</v>
      </c>
      <c r="G3" s="77">
        <v>20000</v>
      </c>
      <c r="H3" s="77">
        <v>0</v>
      </c>
      <c r="I3" s="76">
        <v>2440000</v>
      </c>
      <c r="J3" s="76">
        <v>1269097</v>
      </c>
      <c r="K3" s="25" t="s">
        <v>20</v>
      </c>
      <c r="L3" s="10" t="s">
        <v>222</v>
      </c>
      <c r="M3" s="54">
        <v>45274</v>
      </c>
      <c r="N3" s="19" t="s">
        <v>225</v>
      </c>
      <c r="O3" s="19" t="s">
        <v>223</v>
      </c>
      <c r="P3" s="19" t="s">
        <v>562</v>
      </c>
      <c r="Q3" s="19" t="s">
        <v>562</v>
      </c>
      <c r="R3" s="19" t="s">
        <v>104</v>
      </c>
    </row>
    <row r="4" spans="1:18" ht="15" x14ac:dyDescent="0.3">
      <c r="A4" s="19">
        <v>6</v>
      </c>
      <c r="B4" s="19" t="s">
        <v>22</v>
      </c>
      <c r="C4" s="19">
        <v>104807</v>
      </c>
      <c r="D4" s="19" t="s">
        <v>233</v>
      </c>
      <c r="E4" s="27" t="s">
        <v>230</v>
      </c>
      <c r="F4" s="19" t="s">
        <v>224</v>
      </c>
      <c r="G4" s="77">
        <v>0</v>
      </c>
      <c r="H4" s="77">
        <v>0</v>
      </c>
      <c r="I4" s="76">
        <v>5000000</v>
      </c>
      <c r="J4" s="76"/>
      <c r="K4" s="25" t="s">
        <v>20</v>
      </c>
      <c r="L4" s="10"/>
      <c r="M4" s="54">
        <v>45743</v>
      </c>
      <c r="N4" s="19"/>
      <c r="O4" s="19" t="s">
        <v>223</v>
      </c>
      <c r="P4" s="19" t="s">
        <v>562</v>
      </c>
      <c r="Q4" s="19" t="s">
        <v>562</v>
      </c>
      <c r="R4" s="19" t="s">
        <v>104</v>
      </c>
    </row>
    <row r="5" spans="1:18" ht="15" x14ac:dyDescent="0.3">
      <c r="A5" s="19">
        <v>6</v>
      </c>
      <c r="B5" s="19" t="s">
        <v>22</v>
      </c>
      <c r="C5" s="19">
        <v>120062</v>
      </c>
      <c r="D5" s="19" t="s">
        <v>227</v>
      </c>
      <c r="E5" s="27" t="s">
        <v>226</v>
      </c>
      <c r="F5" s="19" t="s">
        <v>92</v>
      </c>
      <c r="G5" s="77">
        <v>650000</v>
      </c>
      <c r="H5" s="38">
        <v>500000</v>
      </c>
      <c r="I5" s="39">
        <v>2000000</v>
      </c>
      <c r="K5" s="22" t="s">
        <v>255</v>
      </c>
      <c r="L5" s="4" t="s">
        <v>252</v>
      </c>
      <c r="M5" s="19" t="s">
        <v>208</v>
      </c>
      <c r="N5" s="19"/>
      <c r="O5" s="19" t="s">
        <v>115</v>
      </c>
      <c r="P5" s="19" t="s">
        <v>562</v>
      </c>
      <c r="Q5" s="19" t="s">
        <v>562</v>
      </c>
      <c r="R5" s="19" t="s">
        <v>104</v>
      </c>
    </row>
    <row r="6" spans="1:18" ht="15" x14ac:dyDescent="0.3">
      <c r="A6" s="5">
        <v>6</v>
      </c>
      <c r="B6" s="5" t="s">
        <v>23</v>
      </c>
      <c r="C6" s="5">
        <v>57630</v>
      </c>
      <c r="D6" s="5" t="s">
        <v>24</v>
      </c>
      <c r="E6" s="13" t="s">
        <v>254</v>
      </c>
      <c r="F6" s="5" t="s">
        <v>93</v>
      </c>
      <c r="G6" s="39">
        <v>150000</v>
      </c>
      <c r="H6" s="39">
        <v>0</v>
      </c>
      <c r="I6" s="39">
        <v>700000</v>
      </c>
      <c r="K6" s="22" t="s">
        <v>20</v>
      </c>
      <c r="L6" s="4" t="s">
        <v>252</v>
      </c>
      <c r="M6" s="5" t="s">
        <v>208</v>
      </c>
      <c r="O6" s="5" t="s">
        <v>223</v>
      </c>
    </row>
    <row r="7" spans="1:18" ht="15" x14ac:dyDescent="0.3">
      <c r="A7" s="5">
        <v>6</v>
      </c>
      <c r="B7" s="5" t="s">
        <v>23</v>
      </c>
      <c r="C7" s="5">
        <v>81915</v>
      </c>
      <c r="D7" s="5" t="s">
        <v>24</v>
      </c>
      <c r="E7" s="13" t="s">
        <v>253</v>
      </c>
      <c r="F7" s="5" t="s">
        <v>93</v>
      </c>
      <c r="G7" s="38">
        <v>185000</v>
      </c>
      <c r="H7" s="38">
        <v>0</v>
      </c>
      <c r="I7" s="39">
        <v>875000</v>
      </c>
      <c r="K7" s="22" t="s">
        <v>20</v>
      </c>
      <c r="M7" s="5" t="s">
        <v>208</v>
      </c>
      <c r="O7" s="5" t="s">
        <v>223</v>
      </c>
    </row>
    <row r="9" spans="1:18" ht="15" x14ac:dyDescent="0.3">
      <c r="A9" s="140">
        <v>6</v>
      </c>
      <c r="B9" s="140" t="s">
        <v>569</v>
      </c>
      <c r="C9" s="140">
        <v>70230</v>
      </c>
      <c r="D9" s="140" t="s">
        <v>568</v>
      </c>
      <c r="E9" s="140" t="s">
        <v>567</v>
      </c>
      <c r="F9" s="140" t="s">
        <v>566</v>
      </c>
      <c r="G9" s="139"/>
      <c r="H9" s="139"/>
      <c r="I9" s="138"/>
      <c r="J9" s="138">
        <v>14245000</v>
      </c>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8322-4021-4FB9-9A00-6AAEC59A25CA}">
  <dimension ref="A1:R12"/>
  <sheetViews>
    <sheetView zoomScale="70" zoomScaleNormal="70" workbookViewId="0">
      <selection activeCell="K7" sqref="K7"/>
    </sheetView>
  </sheetViews>
  <sheetFormatPr defaultColWidth="8.5546875" defaultRowHeight="14.4" x14ac:dyDescent="0.3"/>
  <cols>
    <col min="1" max="1" width="8.5546875" style="5"/>
    <col min="2" max="4" width="14.88671875" style="5" customWidth="1"/>
    <col min="5" max="5" width="40.88671875" style="5" customWidth="1"/>
    <col min="6" max="6" width="20.88671875" style="5" customWidth="1"/>
    <col min="7" max="8" width="14.88671875" style="4" customWidth="1"/>
    <col min="9" max="10" width="14.88671875" style="22" customWidth="1"/>
    <col min="11" max="11" width="14.88671875" style="39" customWidth="1"/>
    <col min="12" max="12" width="97.109375" style="7" customWidth="1"/>
    <col min="13" max="18" width="12.88671875" style="5" customWidth="1"/>
    <col min="19" max="16384" width="8.5546875" style="4"/>
  </cols>
  <sheetData>
    <row r="1" spans="1:18" s="1" customFormat="1" ht="45.15" x14ac:dyDescent="0.3">
      <c r="A1" s="223" t="s">
        <v>0</v>
      </c>
      <c r="B1" s="223" t="s">
        <v>1</v>
      </c>
      <c r="C1" s="223" t="s">
        <v>95</v>
      </c>
      <c r="D1" s="223" t="s">
        <v>2</v>
      </c>
      <c r="E1" s="223" t="s">
        <v>3</v>
      </c>
      <c r="F1" s="223" t="s">
        <v>91</v>
      </c>
      <c r="G1" s="223" t="s">
        <v>89</v>
      </c>
      <c r="H1" s="223" t="s">
        <v>90</v>
      </c>
      <c r="I1" s="224" t="s">
        <v>88</v>
      </c>
      <c r="J1" s="224" t="s">
        <v>111</v>
      </c>
      <c r="K1" s="225" t="s">
        <v>565</v>
      </c>
      <c r="L1" s="226" t="s">
        <v>5</v>
      </c>
      <c r="M1" s="223" t="s">
        <v>97</v>
      </c>
      <c r="N1" s="223" t="s">
        <v>96</v>
      </c>
      <c r="O1" s="223" t="s">
        <v>98</v>
      </c>
      <c r="P1" s="223" t="s">
        <v>99</v>
      </c>
      <c r="Q1" s="223" t="s">
        <v>100</v>
      </c>
      <c r="R1" s="223" t="s">
        <v>101</v>
      </c>
    </row>
    <row r="2" spans="1:18" ht="15" x14ac:dyDescent="0.3">
      <c r="A2" s="209">
        <v>9</v>
      </c>
      <c r="B2" s="209" t="s">
        <v>15</v>
      </c>
      <c r="C2" s="209">
        <v>113442</v>
      </c>
      <c r="D2" s="209" t="s">
        <v>16</v>
      </c>
      <c r="E2" s="209" t="s">
        <v>112</v>
      </c>
      <c r="F2" s="209"/>
      <c r="G2" s="210"/>
      <c r="H2" s="210"/>
      <c r="I2" s="211"/>
      <c r="J2" s="212">
        <v>1650000</v>
      </c>
      <c r="K2" s="213">
        <v>1650000</v>
      </c>
      <c r="L2" s="214"/>
      <c r="M2" s="209"/>
      <c r="N2" s="209"/>
      <c r="O2" s="209"/>
      <c r="P2" s="209" t="s">
        <v>562</v>
      </c>
      <c r="Q2" s="209" t="s">
        <v>562</v>
      </c>
      <c r="R2" s="209" t="s">
        <v>104</v>
      </c>
    </row>
    <row r="3" spans="1:18" ht="45.15" x14ac:dyDescent="0.3">
      <c r="A3" s="209">
        <v>9</v>
      </c>
      <c r="B3" s="209" t="s">
        <v>65</v>
      </c>
      <c r="C3" s="209">
        <v>121469</v>
      </c>
      <c r="D3" s="209" t="s">
        <v>543</v>
      </c>
      <c r="E3" s="209" t="s">
        <v>542</v>
      </c>
      <c r="F3" s="209" t="s">
        <v>544</v>
      </c>
      <c r="G3" s="210"/>
      <c r="H3" s="210"/>
      <c r="I3" s="211">
        <v>2050000</v>
      </c>
      <c r="J3" s="211"/>
      <c r="K3" s="213">
        <v>1378988</v>
      </c>
      <c r="L3" s="214" t="s">
        <v>550</v>
      </c>
      <c r="M3" s="209" t="s">
        <v>549</v>
      </c>
      <c r="N3" s="209"/>
      <c r="O3" s="209"/>
      <c r="P3" s="209" t="s">
        <v>562</v>
      </c>
      <c r="Q3" s="209" t="s">
        <v>562</v>
      </c>
      <c r="R3" s="209" t="s">
        <v>104</v>
      </c>
    </row>
    <row r="4" spans="1:18" ht="30.15" x14ac:dyDescent="0.3">
      <c r="A4" s="209">
        <v>9</v>
      </c>
      <c r="B4" s="209" t="s">
        <v>65</v>
      </c>
      <c r="C4" s="209">
        <v>121470</v>
      </c>
      <c r="D4" s="209" t="s">
        <v>546</v>
      </c>
      <c r="E4" s="209" t="s">
        <v>545</v>
      </c>
      <c r="F4" s="209" t="s">
        <v>544</v>
      </c>
      <c r="G4" s="210"/>
      <c r="H4" s="210"/>
      <c r="I4" s="211">
        <v>850000</v>
      </c>
      <c r="J4" s="211"/>
      <c r="K4" s="213">
        <v>850000</v>
      </c>
      <c r="L4" s="214" t="s">
        <v>551</v>
      </c>
      <c r="M4" s="209" t="s">
        <v>549</v>
      </c>
      <c r="N4" s="209"/>
      <c r="O4" s="209"/>
      <c r="P4" s="209" t="s">
        <v>562</v>
      </c>
      <c r="Q4" s="209" t="s">
        <v>562</v>
      </c>
      <c r="R4" s="209" t="s">
        <v>104</v>
      </c>
    </row>
    <row r="5" spans="1:18" ht="30.15" x14ac:dyDescent="0.3">
      <c r="A5" s="209">
        <v>9</v>
      </c>
      <c r="B5" s="209" t="s">
        <v>258</v>
      </c>
      <c r="C5" s="209">
        <v>121472</v>
      </c>
      <c r="D5" s="209" t="s">
        <v>547</v>
      </c>
      <c r="E5" s="209" t="s">
        <v>548</v>
      </c>
      <c r="F5" s="209" t="s">
        <v>544</v>
      </c>
      <c r="G5" s="210"/>
      <c r="H5" s="210"/>
      <c r="I5" s="211">
        <v>400000</v>
      </c>
      <c r="J5" s="211"/>
      <c r="K5" s="213">
        <v>400000</v>
      </c>
      <c r="L5" s="214" t="s">
        <v>551</v>
      </c>
      <c r="M5" s="209" t="s">
        <v>549</v>
      </c>
      <c r="N5" s="209"/>
      <c r="O5" s="209"/>
      <c r="P5" s="209" t="s">
        <v>562</v>
      </c>
      <c r="Q5" s="209" t="s">
        <v>562</v>
      </c>
      <c r="R5" s="209" t="s">
        <v>104</v>
      </c>
    </row>
    <row r="6" spans="1:18" ht="15" x14ac:dyDescent="0.3">
      <c r="A6" s="209">
        <v>9</v>
      </c>
      <c r="B6" s="209" t="s">
        <v>15</v>
      </c>
      <c r="C6" s="209">
        <v>121541</v>
      </c>
      <c r="D6" s="209" t="s">
        <v>553</v>
      </c>
      <c r="E6" s="209" t="s">
        <v>554</v>
      </c>
      <c r="F6" s="209" t="s">
        <v>270</v>
      </c>
      <c r="G6" s="210"/>
      <c r="H6" s="210"/>
      <c r="I6" s="211"/>
      <c r="J6" s="211">
        <v>950000</v>
      </c>
      <c r="K6" s="213">
        <v>567500</v>
      </c>
      <c r="L6" s="214" t="s">
        <v>555</v>
      </c>
      <c r="M6" s="215">
        <v>45446</v>
      </c>
      <c r="N6" s="209"/>
      <c r="O6" s="209"/>
      <c r="P6" s="209" t="s">
        <v>562</v>
      </c>
      <c r="Q6" s="209" t="s">
        <v>562</v>
      </c>
      <c r="R6" s="209" t="s">
        <v>104</v>
      </c>
    </row>
    <row r="7" spans="1:18" ht="30.15" x14ac:dyDescent="0.3">
      <c r="A7" s="209">
        <v>9</v>
      </c>
      <c r="B7" s="209" t="s">
        <v>264</v>
      </c>
      <c r="C7" s="209">
        <v>108219</v>
      </c>
      <c r="D7" s="209" t="s">
        <v>267</v>
      </c>
      <c r="E7" s="209" t="s">
        <v>266</v>
      </c>
      <c r="F7" s="209" t="s">
        <v>261</v>
      </c>
      <c r="G7" s="210"/>
      <c r="H7" s="210"/>
      <c r="I7" s="211"/>
      <c r="J7" s="211">
        <v>5911525</v>
      </c>
      <c r="K7" s="213"/>
      <c r="L7" s="214" t="s">
        <v>665</v>
      </c>
      <c r="M7" s="215">
        <v>45890</v>
      </c>
      <c r="N7" s="209" t="s">
        <v>116</v>
      </c>
      <c r="O7" s="209"/>
      <c r="P7" s="209" t="s">
        <v>562</v>
      </c>
      <c r="Q7" s="209" t="s">
        <v>562</v>
      </c>
      <c r="R7" s="209" t="s">
        <v>104</v>
      </c>
    </row>
    <row r="8" spans="1:18" ht="15" x14ac:dyDescent="0.3">
      <c r="A8" s="209">
        <v>9</v>
      </c>
      <c r="B8" s="216" t="s">
        <v>65</v>
      </c>
      <c r="C8" s="209">
        <v>119242</v>
      </c>
      <c r="D8" s="216" t="s">
        <v>257</v>
      </c>
      <c r="E8" s="209" t="s">
        <v>66</v>
      </c>
      <c r="F8" s="209" t="s">
        <v>92</v>
      </c>
      <c r="G8" s="210"/>
      <c r="H8" s="210"/>
      <c r="I8" s="211"/>
      <c r="J8" s="211">
        <v>3045000</v>
      </c>
      <c r="K8" s="213"/>
      <c r="L8" s="214" t="s">
        <v>666</v>
      </c>
      <c r="M8" s="215">
        <v>46135</v>
      </c>
      <c r="N8" s="209" t="s">
        <v>116</v>
      </c>
      <c r="O8" s="209"/>
      <c r="P8" s="209" t="s">
        <v>562</v>
      </c>
      <c r="Q8" s="209" t="s">
        <v>562</v>
      </c>
      <c r="R8" s="209" t="s">
        <v>104</v>
      </c>
    </row>
    <row r="9" spans="1:18" ht="45.15" x14ac:dyDescent="0.3">
      <c r="A9" s="217">
        <v>9</v>
      </c>
      <c r="B9" s="217" t="s">
        <v>15</v>
      </c>
      <c r="C9" s="217">
        <v>113884</v>
      </c>
      <c r="D9" s="217" t="s">
        <v>268</v>
      </c>
      <c r="E9" s="217" t="s">
        <v>269</v>
      </c>
      <c r="F9" s="217" t="s">
        <v>270</v>
      </c>
      <c r="G9" s="218"/>
      <c r="H9" s="218"/>
      <c r="I9" s="219"/>
      <c r="J9" s="219">
        <v>1500000</v>
      </c>
      <c r="K9" s="220"/>
      <c r="L9" s="221" t="s">
        <v>664</v>
      </c>
      <c r="M9" s="222">
        <v>46268</v>
      </c>
      <c r="N9" s="217" t="s">
        <v>116</v>
      </c>
      <c r="O9" s="217"/>
      <c r="P9" s="217"/>
      <c r="Q9" s="217"/>
      <c r="R9" s="217"/>
    </row>
    <row r="10" spans="1:18" ht="30.15" x14ac:dyDescent="0.3">
      <c r="A10" s="217">
        <v>9</v>
      </c>
      <c r="B10" s="217" t="s">
        <v>258</v>
      </c>
      <c r="C10" s="217">
        <v>96573</v>
      </c>
      <c r="D10" s="217" t="s">
        <v>259</v>
      </c>
      <c r="E10" s="217" t="s">
        <v>260</v>
      </c>
      <c r="F10" s="217" t="s">
        <v>261</v>
      </c>
      <c r="G10" s="218"/>
      <c r="H10" s="218"/>
      <c r="I10" s="219"/>
      <c r="J10" s="219">
        <v>19161175</v>
      </c>
      <c r="K10" s="220"/>
      <c r="L10" s="221" t="s">
        <v>665</v>
      </c>
      <c r="M10" s="222">
        <v>46479</v>
      </c>
      <c r="N10" s="217"/>
      <c r="O10" s="217"/>
      <c r="P10" s="217"/>
      <c r="Q10" s="217"/>
      <c r="R10" s="217"/>
    </row>
    <row r="11" spans="1:18" ht="30.15" x14ac:dyDescent="0.3">
      <c r="A11" s="217">
        <v>9</v>
      </c>
      <c r="B11" s="217" t="s">
        <v>264</v>
      </c>
      <c r="C11" s="217">
        <v>108209</v>
      </c>
      <c r="D11" s="217" t="s">
        <v>265</v>
      </c>
      <c r="E11" s="217" t="s">
        <v>263</v>
      </c>
      <c r="F11" s="217" t="s">
        <v>261</v>
      </c>
      <c r="G11" s="218"/>
      <c r="H11" s="218"/>
      <c r="I11" s="219"/>
      <c r="J11" s="219">
        <v>9771250</v>
      </c>
      <c r="K11" s="220"/>
      <c r="L11" s="221" t="s">
        <v>665</v>
      </c>
      <c r="M11" s="222">
        <v>46996</v>
      </c>
      <c r="N11" s="217"/>
      <c r="O11" s="217"/>
      <c r="P11" s="217"/>
      <c r="Q11" s="217"/>
      <c r="R11" s="217"/>
    </row>
    <row r="12" spans="1:18" ht="15" x14ac:dyDescent="0.3">
      <c r="M12" s="5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EC7A-BAF2-4F34-815D-251D6C8F9B84}">
  <dimension ref="A1:R62"/>
  <sheetViews>
    <sheetView tabSelected="1" zoomScale="80" zoomScaleNormal="80" workbookViewId="0">
      <selection activeCell="E16" sqref="E16"/>
    </sheetView>
  </sheetViews>
  <sheetFormatPr defaultColWidth="8.88671875" defaultRowHeight="14.4" x14ac:dyDescent="0.3"/>
  <cols>
    <col min="1" max="1" width="18.33203125" style="5" bestFit="1" customWidth="1"/>
    <col min="2" max="4" width="14.88671875" style="5" customWidth="1"/>
    <col min="5" max="5" width="40.88671875" style="5" customWidth="1"/>
    <col min="6" max="6" width="36.88671875" style="5" bestFit="1" customWidth="1"/>
    <col min="7" max="8" width="14.88671875" style="141" customWidth="1"/>
    <col min="9" max="10" width="14.88671875" style="22" customWidth="1"/>
    <col min="11" max="11" width="14.88671875" style="39" customWidth="1"/>
    <col min="12" max="12" width="130.88671875" style="7" customWidth="1"/>
    <col min="13" max="14" width="12.88671875" style="4" customWidth="1"/>
    <col min="15" max="15" width="12.88671875" style="45" customWidth="1"/>
    <col min="16" max="18" width="12.88671875" style="4" customWidth="1"/>
    <col min="19" max="16384" width="8.88671875" style="4"/>
  </cols>
  <sheetData>
    <row r="1" spans="1:18" s="1" customFormat="1" ht="45.15" x14ac:dyDescent="0.3">
      <c r="A1" s="1" t="s">
        <v>0</v>
      </c>
      <c r="B1" s="1" t="s">
        <v>1</v>
      </c>
      <c r="C1" s="1" t="s">
        <v>95</v>
      </c>
      <c r="D1" s="1" t="s">
        <v>2</v>
      </c>
      <c r="E1" s="1" t="s">
        <v>3</v>
      </c>
      <c r="F1" s="1" t="s">
        <v>91</v>
      </c>
      <c r="G1" s="21" t="s">
        <v>89</v>
      </c>
      <c r="H1" s="21" t="s">
        <v>90</v>
      </c>
      <c r="I1" s="21" t="s">
        <v>88</v>
      </c>
      <c r="J1" s="21" t="s">
        <v>111</v>
      </c>
      <c r="K1" s="37" t="s">
        <v>559</v>
      </c>
      <c r="L1" s="8" t="s">
        <v>5</v>
      </c>
      <c r="M1" s="1" t="s">
        <v>97</v>
      </c>
      <c r="N1" s="1" t="s">
        <v>96</v>
      </c>
      <c r="O1" s="1" t="s">
        <v>98</v>
      </c>
      <c r="P1" s="1" t="s">
        <v>99</v>
      </c>
      <c r="Q1" s="1" t="s">
        <v>100</v>
      </c>
      <c r="R1" s="1" t="s">
        <v>101</v>
      </c>
    </row>
    <row r="2" spans="1:18" ht="15" x14ac:dyDescent="0.3">
      <c r="A2" s="19">
        <v>8</v>
      </c>
      <c r="B2" s="19" t="s">
        <v>156</v>
      </c>
      <c r="C2" s="19">
        <v>88951</v>
      </c>
      <c r="D2" s="58" t="s">
        <v>318</v>
      </c>
      <c r="E2" s="51" t="s">
        <v>340</v>
      </c>
      <c r="F2" s="19" t="s">
        <v>297</v>
      </c>
      <c r="G2" s="98"/>
      <c r="H2" s="98"/>
      <c r="I2" s="25">
        <v>710000</v>
      </c>
      <c r="J2" s="25">
        <v>781000</v>
      </c>
      <c r="K2" s="76"/>
      <c r="L2" s="28" t="s">
        <v>317</v>
      </c>
      <c r="M2" s="10"/>
      <c r="N2" s="10"/>
      <c r="O2" s="93"/>
      <c r="P2" s="10"/>
      <c r="Q2" s="10"/>
      <c r="R2" s="15" t="s">
        <v>104</v>
      </c>
    </row>
    <row r="3" spans="1:18" ht="15" x14ac:dyDescent="0.3">
      <c r="A3" s="19">
        <v>8</v>
      </c>
      <c r="B3" s="19" t="s">
        <v>155</v>
      </c>
      <c r="C3" s="19">
        <v>121390</v>
      </c>
      <c r="D3" s="58" t="s">
        <v>216</v>
      </c>
      <c r="E3" s="51" t="s">
        <v>339</v>
      </c>
      <c r="F3" s="19" t="s">
        <v>158</v>
      </c>
      <c r="G3" s="98"/>
      <c r="H3" s="98"/>
      <c r="I3" s="25">
        <v>750000</v>
      </c>
      <c r="J3" s="25">
        <v>825000</v>
      </c>
      <c r="K3" s="76"/>
      <c r="L3" s="28" t="s">
        <v>377</v>
      </c>
      <c r="M3" s="10"/>
      <c r="N3" s="10"/>
      <c r="O3" s="93"/>
      <c r="P3" s="10"/>
      <c r="Q3" s="10"/>
      <c r="R3" s="15" t="s">
        <v>104</v>
      </c>
    </row>
    <row r="4" spans="1:18" ht="30.15" x14ac:dyDescent="0.3">
      <c r="A4" s="19">
        <v>8</v>
      </c>
      <c r="B4" s="19" t="s">
        <v>156</v>
      </c>
      <c r="C4" s="19">
        <v>121409</v>
      </c>
      <c r="D4" s="58" t="s">
        <v>217</v>
      </c>
      <c r="E4" s="51" t="s">
        <v>338</v>
      </c>
      <c r="F4" s="19" t="s">
        <v>157</v>
      </c>
      <c r="G4" s="98"/>
      <c r="H4" s="98"/>
      <c r="I4" s="25">
        <v>3000000</v>
      </c>
      <c r="J4" s="25">
        <v>3300000</v>
      </c>
      <c r="K4" s="76"/>
      <c r="L4" s="28" t="s">
        <v>378</v>
      </c>
      <c r="M4" s="10"/>
      <c r="N4" s="10"/>
      <c r="O4" s="93"/>
      <c r="P4" s="10"/>
      <c r="Q4" s="10"/>
      <c r="R4" s="15" t="s">
        <v>104</v>
      </c>
    </row>
    <row r="5" spans="1:18" ht="15" x14ac:dyDescent="0.3">
      <c r="A5" s="19">
        <v>8</v>
      </c>
      <c r="B5" s="19" t="s">
        <v>293</v>
      </c>
      <c r="C5" s="19">
        <v>121438</v>
      </c>
      <c r="D5" s="58" t="s">
        <v>321</v>
      </c>
      <c r="E5" s="51" t="s">
        <v>439</v>
      </c>
      <c r="F5" s="19" t="s">
        <v>158</v>
      </c>
      <c r="G5" s="98"/>
      <c r="H5" s="98"/>
      <c r="I5" s="25">
        <v>500000</v>
      </c>
      <c r="J5" s="25">
        <v>550000</v>
      </c>
      <c r="K5" s="76"/>
      <c r="L5" s="28" t="s">
        <v>438</v>
      </c>
      <c r="M5" s="10"/>
      <c r="N5" s="10"/>
      <c r="O5" s="93"/>
      <c r="P5" s="10"/>
      <c r="Q5" s="10"/>
      <c r="R5" s="15" t="s">
        <v>104</v>
      </c>
    </row>
    <row r="6" spans="1:18" ht="14.4" customHeight="1" x14ac:dyDescent="0.3">
      <c r="A6" s="261" t="s">
        <v>648</v>
      </c>
      <c r="B6" s="261"/>
      <c r="C6" s="261"/>
      <c r="D6" s="261"/>
      <c r="E6" s="1"/>
      <c r="F6" s="1"/>
      <c r="G6" s="175"/>
      <c r="H6" s="175"/>
      <c r="I6" s="175"/>
      <c r="J6" s="175"/>
      <c r="K6" s="37"/>
      <c r="L6" s="8"/>
      <c r="M6" s="1"/>
      <c r="N6" s="1"/>
      <c r="O6" s="1"/>
      <c r="P6" s="1"/>
      <c r="Q6" s="1"/>
      <c r="R6" s="1"/>
    </row>
    <row r="7" spans="1:18" x14ac:dyDescent="0.3">
      <c r="A7" s="176">
        <v>8</v>
      </c>
      <c r="B7" s="176" t="s">
        <v>294</v>
      </c>
      <c r="C7" s="176">
        <v>18977</v>
      </c>
      <c r="D7" s="177" t="s">
        <v>419</v>
      </c>
      <c r="E7" s="178" t="s">
        <v>418</v>
      </c>
      <c r="F7" s="176" t="s">
        <v>429</v>
      </c>
      <c r="G7" s="262">
        <v>0</v>
      </c>
      <c r="H7" s="262"/>
      <c r="I7" s="179">
        <v>800000</v>
      </c>
      <c r="J7" s="180">
        <f t="shared" ref="J7:J8" si="0">SUM(G7:I7)</f>
        <v>800000</v>
      </c>
      <c r="K7" s="181"/>
      <c r="L7" s="182" t="s">
        <v>649</v>
      </c>
      <c r="M7" s="183"/>
      <c r="N7" s="183"/>
      <c r="O7" s="184"/>
      <c r="P7" s="183"/>
      <c r="Q7" s="183"/>
      <c r="R7" s="183"/>
    </row>
    <row r="8" spans="1:18" x14ac:dyDescent="0.3">
      <c r="A8" s="176">
        <v>8</v>
      </c>
      <c r="B8" s="176" t="s">
        <v>156</v>
      </c>
      <c r="C8" s="176">
        <v>87697</v>
      </c>
      <c r="D8" s="177" t="s">
        <v>431</v>
      </c>
      <c r="E8" s="178" t="s">
        <v>432</v>
      </c>
      <c r="F8" s="176" t="s">
        <v>121</v>
      </c>
      <c r="G8" s="262"/>
      <c r="H8" s="262"/>
      <c r="I8" s="179">
        <v>1250000</v>
      </c>
      <c r="J8" s="180">
        <f t="shared" si="0"/>
        <v>1250000</v>
      </c>
      <c r="K8" s="181"/>
      <c r="L8" s="182" t="s">
        <v>650</v>
      </c>
      <c r="M8" s="183"/>
      <c r="N8" s="183"/>
      <c r="O8" s="184"/>
      <c r="P8" s="183"/>
      <c r="Q8" s="183"/>
      <c r="R8" s="183"/>
    </row>
    <row r="9" spans="1:18" x14ac:dyDescent="0.3">
      <c r="A9" s="176">
        <v>8</v>
      </c>
      <c r="B9" s="176" t="s">
        <v>368</v>
      </c>
      <c r="C9" s="176">
        <v>87433</v>
      </c>
      <c r="D9" s="177" t="s">
        <v>651</v>
      </c>
      <c r="E9" s="178" t="s">
        <v>652</v>
      </c>
      <c r="F9" s="176" t="s">
        <v>121</v>
      </c>
      <c r="G9" s="262"/>
      <c r="H9" s="262"/>
      <c r="I9" s="179">
        <v>1000000</v>
      </c>
      <c r="J9" s="180">
        <f>SUM(G9:I9)</f>
        <v>1000000</v>
      </c>
      <c r="K9" s="181"/>
      <c r="L9" s="182" t="s">
        <v>653</v>
      </c>
      <c r="M9" s="183"/>
      <c r="N9" s="183"/>
      <c r="O9" s="184"/>
      <c r="P9" s="183"/>
      <c r="Q9" s="183"/>
      <c r="R9" s="183"/>
    </row>
    <row r="10" spans="1:18" x14ac:dyDescent="0.3">
      <c r="A10" s="176">
        <v>8</v>
      </c>
      <c r="B10" s="176" t="s">
        <v>368</v>
      </c>
      <c r="C10" s="176">
        <v>99832</v>
      </c>
      <c r="D10" s="177" t="s">
        <v>654</v>
      </c>
      <c r="E10" s="178" t="s">
        <v>655</v>
      </c>
      <c r="F10" s="176" t="s">
        <v>121</v>
      </c>
      <c r="G10" s="262"/>
      <c r="H10" s="262"/>
      <c r="I10" s="179">
        <v>2000000</v>
      </c>
      <c r="J10" s="180">
        <f>SUM(G10:I10)</f>
        <v>2000000</v>
      </c>
      <c r="K10" s="181"/>
      <c r="L10" s="182" t="s">
        <v>656</v>
      </c>
      <c r="M10" s="183"/>
      <c r="N10" s="183"/>
      <c r="O10" s="184"/>
      <c r="P10" s="183"/>
      <c r="Q10" s="183"/>
      <c r="R10" s="183"/>
    </row>
    <row r="11" spans="1:18" ht="15" x14ac:dyDescent="0.3">
      <c r="A11" s="176"/>
      <c r="B11" s="176"/>
      <c r="C11" s="176"/>
      <c r="D11" s="176"/>
      <c r="E11" s="176"/>
      <c r="F11" s="176"/>
      <c r="G11" s="277"/>
      <c r="H11" s="277"/>
      <c r="I11" s="278"/>
      <c r="J11" s="278"/>
      <c r="K11" s="181"/>
      <c r="L11" s="182"/>
      <c r="O11" s="174"/>
    </row>
    <row r="12" spans="1:18" ht="14.4" customHeight="1" x14ac:dyDescent="0.3">
      <c r="A12" s="279" t="s">
        <v>657</v>
      </c>
      <c r="B12" s="279"/>
      <c r="C12" s="279"/>
      <c r="D12" s="279"/>
      <c r="E12" s="178"/>
      <c r="F12" s="176"/>
      <c r="G12" s="277"/>
      <c r="H12" s="277"/>
      <c r="I12" s="278"/>
      <c r="J12" s="278"/>
      <c r="K12" s="181"/>
      <c r="L12" s="182"/>
      <c r="O12" s="174"/>
    </row>
    <row r="13" spans="1:18" ht="15" x14ac:dyDescent="0.3">
      <c r="A13" s="176">
        <v>8</v>
      </c>
      <c r="B13" s="176" t="s">
        <v>156</v>
      </c>
      <c r="C13" s="176">
        <v>121408</v>
      </c>
      <c r="D13" s="177" t="s">
        <v>326</v>
      </c>
      <c r="E13" s="178" t="s">
        <v>332</v>
      </c>
      <c r="F13" s="176" t="s">
        <v>298</v>
      </c>
      <c r="G13" s="280">
        <v>50000</v>
      </c>
      <c r="H13" s="280">
        <v>50000</v>
      </c>
      <c r="I13" s="278">
        <v>880000</v>
      </c>
      <c r="J13" s="278">
        <f>SUM(G13:I13)</f>
        <v>980000</v>
      </c>
      <c r="K13" s="181"/>
      <c r="L13" s="182" t="s">
        <v>309</v>
      </c>
      <c r="O13" s="174"/>
    </row>
    <row r="14" spans="1:18" ht="15" x14ac:dyDescent="0.3">
      <c r="A14" s="176">
        <v>8</v>
      </c>
      <c r="B14" s="176" t="s">
        <v>292</v>
      </c>
      <c r="C14" s="176">
        <v>121400</v>
      </c>
      <c r="D14" s="177" t="s">
        <v>319</v>
      </c>
      <c r="E14" s="178" t="s">
        <v>341</v>
      </c>
      <c r="F14" s="176" t="s">
        <v>296</v>
      </c>
      <c r="G14" s="280">
        <v>50000</v>
      </c>
      <c r="H14" s="280">
        <v>50000</v>
      </c>
      <c r="I14" s="278">
        <v>230000</v>
      </c>
      <c r="J14" s="278">
        <f t="shared" ref="J14:J17" si="1">SUM(G14:I14)</f>
        <v>330000</v>
      </c>
      <c r="K14" s="181"/>
      <c r="L14" s="182" t="s">
        <v>316</v>
      </c>
      <c r="O14" s="174"/>
    </row>
    <row r="15" spans="1:18" ht="15" x14ac:dyDescent="0.3">
      <c r="A15" s="176">
        <v>8</v>
      </c>
      <c r="B15" s="176" t="s">
        <v>294</v>
      </c>
      <c r="C15" s="176">
        <v>121402</v>
      </c>
      <c r="D15" s="177" t="s">
        <v>321</v>
      </c>
      <c r="E15" s="178" t="s">
        <v>337</v>
      </c>
      <c r="F15" s="176" t="s">
        <v>296</v>
      </c>
      <c r="G15" s="280">
        <v>50000</v>
      </c>
      <c r="H15" s="280">
        <v>50000</v>
      </c>
      <c r="I15" s="278">
        <v>760000</v>
      </c>
      <c r="J15" s="278">
        <f t="shared" si="1"/>
        <v>860000</v>
      </c>
      <c r="K15" s="181"/>
      <c r="L15" s="182" t="s">
        <v>314</v>
      </c>
      <c r="O15" s="174"/>
    </row>
    <row r="16" spans="1:18" ht="15" x14ac:dyDescent="0.3">
      <c r="A16" s="176">
        <v>8</v>
      </c>
      <c r="B16" s="176" t="s">
        <v>294</v>
      </c>
      <c r="C16" s="176">
        <v>121403</v>
      </c>
      <c r="D16" s="177" t="s">
        <v>321</v>
      </c>
      <c r="E16" s="178" t="s">
        <v>336</v>
      </c>
      <c r="F16" s="176" t="s">
        <v>296</v>
      </c>
      <c r="G16" s="280">
        <v>50000</v>
      </c>
      <c r="H16" s="280">
        <v>50000</v>
      </c>
      <c r="I16" s="278">
        <v>590000</v>
      </c>
      <c r="J16" s="278">
        <f t="shared" si="1"/>
        <v>690000</v>
      </c>
      <c r="K16" s="181"/>
      <c r="L16" s="182" t="s">
        <v>313</v>
      </c>
      <c r="O16" s="174"/>
    </row>
    <row r="17" spans="1:18" ht="15" x14ac:dyDescent="0.3">
      <c r="A17" s="176">
        <v>8</v>
      </c>
      <c r="B17" s="176" t="s">
        <v>295</v>
      </c>
      <c r="C17" s="176">
        <v>121405</v>
      </c>
      <c r="D17" s="177" t="s">
        <v>323</v>
      </c>
      <c r="E17" s="178" t="s">
        <v>334</v>
      </c>
      <c r="F17" s="176" t="s">
        <v>298</v>
      </c>
      <c r="G17" s="280">
        <v>50000</v>
      </c>
      <c r="H17" s="280">
        <v>50000</v>
      </c>
      <c r="I17" s="278">
        <v>330000</v>
      </c>
      <c r="J17" s="278">
        <f t="shared" si="1"/>
        <v>430000</v>
      </c>
      <c r="K17" s="181"/>
      <c r="L17" s="182" t="s">
        <v>304</v>
      </c>
      <c r="O17" s="174"/>
    </row>
    <row r="18" spans="1:18" ht="15" x14ac:dyDescent="0.3">
      <c r="G18" s="185"/>
      <c r="H18" s="185"/>
      <c r="I18" s="186"/>
      <c r="J18" s="186"/>
      <c r="O18" s="174"/>
    </row>
    <row r="19" spans="1:18" ht="14.4" customHeight="1" x14ac:dyDescent="0.3">
      <c r="A19" s="261" t="s">
        <v>658</v>
      </c>
      <c r="B19" s="261"/>
      <c r="C19" s="261"/>
      <c r="D19" s="261"/>
      <c r="E19" s="1"/>
      <c r="G19" s="188"/>
      <c r="H19" s="188"/>
      <c r="I19" s="188"/>
      <c r="J19" s="187"/>
      <c r="K19" s="136"/>
      <c r="O19" s="174"/>
    </row>
    <row r="20" spans="1:18" x14ac:dyDescent="0.3">
      <c r="A20" s="269">
        <v>8</v>
      </c>
      <c r="B20" s="269" t="s">
        <v>155</v>
      </c>
      <c r="C20" s="269">
        <v>90969</v>
      </c>
      <c r="D20" s="270" t="s">
        <v>402</v>
      </c>
      <c r="E20" s="271" t="s">
        <v>403</v>
      </c>
      <c r="F20" s="269" t="s">
        <v>121</v>
      </c>
      <c r="G20" s="272">
        <v>0</v>
      </c>
      <c r="H20" s="272"/>
      <c r="I20" s="273">
        <v>1750000</v>
      </c>
      <c r="J20" s="274">
        <f>SUM(G20:I20)</f>
        <v>1750000</v>
      </c>
      <c r="K20" s="275"/>
      <c r="L20" s="276" t="s">
        <v>662</v>
      </c>
      <c r="M20" s="183"/>
      <c r="N20" s="183"/>
      <c r="O20" s="184"/>
      <c r="P20" s="183"/>
      <c r="Q20" s="183"/>
      <c r="R20" s="183"/>
    </row>
    <row r="21" spans="1:18" x14ac:dyDescent="0.3">
      <c r="A21" s="269">
        <v>8</v>
      </c>
      <c r="B21" s="269" t="s">
        <v>155</v>
      </c>
      <c r="C21" s="269">
        <v>91343</v>
      </c>
      <c r="D21" s="270" t="s">
        <v>405</v>
      </c>
      <c r="E21" s="271" t="s">
        <v>404</v>
      </c>
      <c r="F21" s="269" t="s">
        <v>435</v>
      </c>
      <c r="G21" s="272"/>
      <c r="H21" s="272"/>
      <c r="I21" s="273">
        <v>1000000</v>
      </c>
      <c r="J21" s="274">
        <f>SUM(G21:I21)</f>
        <v>1000000</v>
      </c>
      <c r="K21" s="275"/>
      <c r="L21" s="276" t="s">
        <v>659</v>
      </c>
      <c r="M21" s="183"/>
      <c r="N21" s="183"/>
      <c r="O21" s="184"/>
      <c r="P21" s="183"/>
      <c r="Q21" s="183"/>
      <c r="R21" s="183"/>
    </row>
    <row r="22" spans="1:18" ht="15" x14ac:dyDescent="0.3">
      <c r="A22" s="189" t="s">
        <v>660</v>
      </c>
      <c r="B22" s="140"/>
      <c r="C22" s="140"/>
      <c r="D22" s="190"/>
      <c r="E22" s="159"/>
      <c r="F22" s="140"/>
      <c r="G22" s="191"/>
      <c r="H22" s="191"/>
      <c r="I22" s="192"/>
      <c r="J22" s="193"/>
      <c r="K22" s="138"/>
      <c r="L22" s="194"/>
      <c r="M22" s="195"/>
      <c r="N22" s="195"/>
      <c r="O22" s="196"/>
      <c r="P22" s="195"/>
      <c r="Q22" s="195"/>
      <c r="R22" s="195"/>
    </row>
    <row r="23" spans="1:18" ht="15" x14ac:dyDescent="0.3">
      <c r="A23" s="5">
        <v>8</v>
      </c>
      <c r="B23" s="5" t="s">
        <v>300</v>
      </c>
      <c r="C23" s="5">
        <v>97153</v>
      </c>
      <c r="D23" s="41" t="s">
        <v>305</v>
      </c>
      <c r="E23" s="1" t="s">
        <v>330</v>
      </c>
      <c r="F23" s="5" t="s">
        <v>301</v>
      </c>
      <c r="H23" s="141">
        <v>1000000</v>
      </c>
      <c r="I23" s="142">
        <v>5600000</v>
      </c>
      <c r="L23" s="7" t="s">
        <v>306</v>
      </c>
      <c r="M23" s="195"/>
      <c r="N23" s="195"/>
      <c r="O23" s="196"/>
      <c r="P23" s="195"/>
      <c r="Q23" s="195"/>
      <c r="R23" s="195"/>
    </row>
    <row r="24" spans="1:18" ht="15" x14ac:dyDescent="0.3">
      <c r="A24" s="5">
        <v>8</v>
      </c>
      <c r="B24" s="5" t="s">
        <v>295</v>
      </c>
      <c r="C24" s="5">
        <v>121410</v>
      </c>
      <c r="D24" s="41" t="s">
        <v>303</v>
      </c>
      <c r="E24" s="1" t="s">
        <v>329</v>
      </c>
      <c r="F24" s="5" t="s">
        <v>302</v>
      </c>
      <c r="J24" s="22">
        <v>1130000</v>
      </c>
      <c r="L24" s="7" t="s">
        <v>307</v>
      </c>
      <c r="O24" s="174"/>
    </row>
    <row r="25" spans="1:18" ht="32.4" customHeight="1" x14ac:dyDescent="0.3">
      <c r="A25" s="176">
        <v>8</v>
      </c>
      <c r="B25" s="176" t="s">
        <v>300</v>
      </c>
      <c r="C25" s="176">
        <v>118513</v>
      </c>
      <c r="D25" s="176"/>
      <c r="E25" s="178" t="s">
        <v>588</v>
      </c>
      <c r="F25" s="176" t="s">
        <v>589</v>
      </c>
      <c r="G25" s="281"/>
      <c r="H25" s="281"/>
      <c r="I25" s="282">
        <v>4900000</v>
      </c>
      <c r="J25" s="282">
        <v>1300000</v>
      </c>
      <c r="K25" s="181"/>
      <c r="L25" s="182"/>
      <c r="O25" s="174"/>
    </row>
    <row r="26" spans="1:18" ht="15" x14ac:dyDescent="0.3">
      <c r="A26" s="197"/>
      <c r="B26" s="197"/>
      <c r="C26" s="197"/>
      <c r="D26" s="197"/>
      <c r="E26" s="198"/>
      <c r="F26" s="197"/>
      <c r="G26" s="199"/>
      <c r="H26" s="199"/>
      <c r="I26" s="200"/>
      <c r="J26" s="200"/>
      <c r="K26" s="201"/>
      <c r="L26" s="202"/>
      <c r="M26" s="203"/>
      <c r="N26" s="203"/>
      <c r="O26" s="204"/>
      <c r="P26" s="203"/>
    </row>
    <row r="27" spans="1:18" ht="15" x14ac:dyDescent="0.3">
      <c r="A27" s="205" t="s">
        <v>661</v>
      </c>
      <c r="B27" s="140"/>
      <c r="C27" s="140"/>
      <c r="D27" s="140"/>
      <c r="E27" s="159"/>
      <c r="F27" s="140"/>
      <c r="G27" s="206"/>
      <c r="H27" s="206"/>
      <c r="I27" s="207"/>
      <c r="J27" s="207"/>
      <c r="K27" s="138"/>
      <c r="L27" s="194"/>
      <c r="M27" s="195"/>
      <c r="N27" s="195"/>
      <c r="O27" s="196"/>
      <c r="P27" s="195"/>
    </row>
    <row r="28" spans="1:18" ht="15" x14ac:dyDescent="0.3">
      <c r="A28" s="5">
        <v>8</v>
      </c>
      <c r="B28" s="5" t="s">
        <v>368</v>
      </c>
      <c r="C28" s="5">
        <v>121417</v>
      </c>
      <c r="D28" s="41" t="s">
        <v>398</v>
      </c>
      <c r="E28" s="1" t="s">
        <v>399</v>
      </c>
      <c r="F28" s="5" t="s">
        <v>435</v>
      </c>
      <c r="I28" s="4"/>
      <c r="J28" s="22">
        <v>835000</v>
      </c>
      <c r="L28" s="7" t="s">
        <v>379</v>
      </c>
      <c r="O28" s="174"/>
    </row>
    <row r="29" spans="1:18" ht="15" x14ac:dyDescent="0.3">
      <c r="A29" s="5">
        <v>8</v>
      </c>
      <c r="B29" s="5" t="s">
        <v>295</v>
      </c>
      <c r="C29" s="5">
        <v>87454</v>
      </c>
      <c r="D29" s="41" t="s">
        <v>401</v>
      </c>
      <c r="E29" s="1" t="s">
        <v>400</v>
      </c>
      <c r="F29" s="5" t="s">
        <v>435</v>
      </c>
      <c r="I29" s="4"/>
      <c r="J29" s="22">
        <v>4336000</v>
      </c>
      <c r="L29" s="7" t="s">
        <v>380</v>
      </c>
      <c r="O29" s="174"/>
    </row>
    <row r="30" spans="1:18" ht="15" x14ac:dyDescent="0.3">
      <c r="A30" s="5">
        <v>8</v>
      </c>
      <c r="B30" s="5" t="s">
        <v>155</v>
      </c>
      <c r="C30" s="5">
        <v>90969</v>
      </c>
      <c r="D30" s="41" t="s">
        <v>402</v>
      </c>
      <c r="E30" s="1" t="s">
        <v>403</v>
      </c>
      <c r="F30" s="5" t="s">
        <v>121</v>
      </c>
      <c r="I30" s="4"/>
      <c r="J30" s="22">
        <v>1462000</v>
      </c>
      <c r="L30" s="7" t="s">
        <v>381</v>
      </c>
      <c r="O30" s="174"/>
    </row>
    <row r="31" spans="1:18" ht="15" x14ac:dyDescent="0.3">
      <c r="A31" s="5">
        <v>8</v>
      </c>
      <c r="B31" s="5" t="s">
        <v>155</v>
      </c>
      <c r="C31" s="5">
        <v>91343</v>
      </c>
      <c r="D31" s="41" t="s">
        <v>405</v>
      </c>
      <c r="E31" s="1" t="s">
        <v>404</v>
      </c>
      <c r="F31" s="5" t="s">
        <v>435</v>
      </c>
      <c r="I31" s="4"/>
      <c r="J31" s="22">
        <v>389000</v>
      </c>
      <c r="L31" s="7" t="s">
        <v>382</v>
      </c>
      <c r="O31" s="174"/>
    </row>
    <row r="32" spans="1:18" ht="15" x14ac:dyDescent="0.3">
      <c r="A32" s="5">
        <v>8</v>
      </c>
      <c r="B32" s="5" t="s">
        <v>292</v>
      </c>
      <c r="C32" s="5">
        <v>101148</v>
      </c>
      <c r="D32" s="41" t="s">
        <v>406</v>
      </c>
      <c r="E32" s="1" t="s">
        <v>407</v>
      </c>
      <c r="F32" s="5" t="s">
        <v>436</v>
      </c>
      <c r="I32" s="4"/>
      <c r="J32" s="22">
        <v>213000</v>
      </c>
      <c r="L32" s="7" t="s">
        <v>383</v>
      </c>
      <c r="O32" s="174"/>
    </row>
    <row r="33" spans="1:15" x14ac:dyDescent="0.3">
      <c r="A33" s="5">
        <v>8</v>
      </c>
      <c r="B33" s="5" t="s">
        <v>292</v>
      </c>
      <c r="C33" s="5" t="s">
        <v>369</v>
      </c>
      <c r="D33" s="41" t="s">
        <v>409</v>
      </c>
      <c r="E33" s="1" t="s">
        <v>408</v>
      </c>
      <c r="F33" s="5" t="s">
        <v>121</v>
      </c>
      <c r="I33" s="4"/>
      <c r="J33" s="22">
        <v>618000</v>
      </c>
      <c r="L33" s="7" t="s">
        <v>384</v>
      </c>
      <c r="O33" s="174"/>
    </row>
    <row r="34" spans="1:15" x14ac:dyDescent="0.3">
      <c r="A34" s="5">
        <v>8</v>
      </c>
      <c r="B34" s="5" t="s">
        <v>292</v>
      </c>
      <c r="C34" s="5" t="s">
        <v>370</v>
      </c>
      <c r="D34" s="41" t="s">
        <v>410</v>
      </c>
      <c r="E34" s="1" t="s">
        <v>411</v>
      </c>
      <c r="F34" s="5" t="s">
        <v>435</v>
      </c>
      <c r="I34" s="4"/>
      <c r="J34" s="22">
        <v>620000</v>
      </c>
      <c r="L34" s="7" t="s">
        <v>385</v>
      </c>
      <c r="O34" s="174"/>
    </row>
    <row r="35" spans="1:15" x14ac:dyDescent="0.3">
      <c r="A35" s="5">
        <v>8</v>
      </c>
      <c r="B35" s="5" t="s">
        <v>292</v>
      </c>
      <c r="C35" s="5" t="s">
        <v>371</v>
      </c>
      <c r="D35" s="41" t="s">
        <v>412</v>
      </c>
      <c r="E35" s="1" t="s">
        <v>413</v>
      </c>
      <c r="F35" s="5" t="s">
        <v>435</v>
      </c>
      <c r="I35" s="4"/>
      <c r="J35" s="22">
        <v>610000</v>
      </c>
      <c r="L35" s="7" t="s">
        <v>386</v>
      </c>
      <c r="O35" s="174"/>
    </row>
    <row r="36" spans="1:15" x14ac:dyDescent="0.3">
      <c r="A36" s="5">
        <v>8</v>
      </c>
      <c r="B36" s="5" t="s">
        <v>300</v>
      </c>
      <c r="C36" s="5" t="s">
        <v>372</v>
      </c>
      <c r="D36" s="41" t="s">
        <v>414</v>
      </c>
      <c r="E36" s="1" t="s">
        <v>415</v>
      </c>
      <c r="F36" s="5" t="s">
        <v>437</v>
      </c>
      <c r="I36" s="4"/>
      <c r="J36" s="22">
        <v>375000</v>
      </c>
      <c r="L36" s="7" t="s">
        <v>387</v>
      </c>
      <c r="O36" s="174"/>
    </row>
    <row r="37" spans="1:15" x14ac:dyDescent="0.3">
      <c r="A37" s="5">
        <v>8</v>
      </c>
      <c r="B37" s="5" t="s">
        <v>300</v>
      </c>
      <c r="C37" s="5" t="s">
        <v>373</v>
      </c>
      <c r="D37" s="41" t="s">
        <v>416</v>
      </c>
      <c r="E37" s="1" t="s">
        <v>417</v>
      </c>
      <c r="F37" s="5" t="s">
        <v>121</v>
      </c>
      <c r="I37" s="4"/>
      <c r="J37" s="22">
        <v>192000</v>
      </c>
      <c r="L37" s="7" t="s">
        <v>388</v>
      </c>
      <c r="O37" s="174"/>
    </row>
    <row r="38" spans="1:15" x14ac:dyDescent="0.3">
      <c r="A38" s="5">
        <v>8</v>
      </c>
      <c r="B38" s="5" t="s">
        <v>294</v>
      </c>
      <c r="C38" s="5">
        <v>18977</v>
      </c>
      <c r="D38" s="41" t="s">
        <v>419</v>
      </c>
      <c r="E38" s="1" t="s">
        <v>418</v>
      </c>
      <c r="F38" s="5" t="s">
        <v>429</v>
      </c>
      <c r="I38" s="4"/>
      <c r="J38" s="22">
        <v>3832000</v>
      </c>
      <c r="L38" s="7" t="s">
        <v>389</v>
      </c>
      <c r="O38" s="174"/>
    </row>
    <row r="39" spans="1:15" x14ac:dyDescent="0.3">
      <c r="A39" s="5">
        <v>8</v>
      </c>
      <c r="B39" s="5" t="s">
        <v>294</v>
      </c>
      <c r="C39" s="5">
        <v>117467</v>
      </c>
      <c r="D39" s="41" t="s">
        <v>421</v>
      </c>
      <c r="E39" s="1" t="s">
        <v>420</v>
      </c>
      <c r="F39" s="5" t="s">
        <v>435</v>
      </c>
      <c r="I39" s="4"/>
      <c r="J39" s="22">
        <v>1530000</v>
      </c>
      <c r="L39" s="7" t="s">
        <v>390</v>
      </c>
      <c r="O39" s="174"/>
    </row>
    <row r="40" spans="1:15" x14ac:dyDescent="0.3">
      <c r="A40" s="5">
        <v>8</v>
      </c>
      <c r="B40" s="5" t="s">
        <v>294</v>
      </c>
      <c r="C40" s="5">
        <v>101094</v>
      </c>
      <c r="D40" s="41" t="s">
        <v>320</v>
      </c>
      <c r="E40" s="1" t="s">
        <v>422</v>
      </c>
      <c r="F40" s="5" t="s">
        <v>121</v>
      </c>
      <c r="I40" s="4"/>
      <c r="J40" s="22">
        <v>763000</v>
      </c>
      <c r="L40" s="7" t="s">
        <v>391</v>
      </c>
      <c r="O40" s="174"/>
    </row>
    <row r="41" spans="1:15" x14ac:dyDescent="0.3">
      <c r="A41" s="5">
        <v>8</v>
      </c>
      <c r="B41" s="5" t="s">
        <v>156</v>
      </c>
      <c r="C41" s="5">
        <v>117728</v>
      </c>
      <c r="D41" s="41" t="s">
        <v>424</v>
      </c>
      <c r="E41" s="1" t="s">
        <v>423</v>
      </c>
      <c r="F41" s="5" t="s">
        <v>121</v>
      </c>
      <c r="I41" s="4"/>
      <c r="J41" s="22">
        <v>1871000</v>
      </c>
      <c r="L41" s="7" t="s">
        <v>392</v>
      </c>
      <c r="O41" s="174"/>
    </row>
    <row r="42" spans="1:15" x14ac:dyDescent="0.3">
      <c r="A42" s="5">
        <v>8</v>
      </c>
      <c r="B42" s="5" t="s">
        <v>156</v>
      </c>
      <c r="C42" s="5" t="s">
        <v>374</v>
      </c>
      <c r="D42" s="41" t="s">
        <v>424</v>
      </c>
      <c r="E42" s="1" t="s">
        <v>425</v>
      </c>
      <c r="F42" s="5" t="s">
        <v>435</v>
      </c>
      <c r="I42" s="4"/>
      <c r="J42" s="22">
        <v>964000</v>
      </c>
      <c r="L42" s="7" t="s">
        <v>393</v>
      </c>
      <c r="O42" s="174"/>
    </row>
    <row r="43" spans="1:15" x14ac:dyDescent="0.3">
      <c r="A43" s="5">
        <v>8</v>
      </c>
      <c r="B43" s="5" t="s">
        <v>156</v>
      </c>
      <c r="C43" s="5" t="s">
        <v>375</v>
      </c>
      <c r="D43" s="41" t="s">
        <v>426</v>
      </c>
      <c r="E43" s="1" t="s">
        <v>427</v>
      </c>
      <c r="F43" s="5" t="s">
        <v>121</v>
      </c>
      <c r="I43" s="4"/>
      <c r="J43" s="22">
        <v>2953000</v>
      </c>
      <c r="L43" s="7" t="s">
        <v>394</v>
      </c>
      <c r="O43" s="174"/>
    </row>
    <row r="44" spans="1:15" x14ac:dyDescent="0.3">
      <c r="A44" s="5">
        <v>8</v>
      </c>
      <c r="B44" s="5" t="s">
        <v>156</v>
      </c>
      <c r="C44" s="5" t="s">
        <v>376</v>
      </c>
      <c r="D44" s="41" t="s">
        <v>430</v>
      </c>
      <c r="E44" s="1" t="s">
        <v>428</v>
      </c>
      <c r="F44" s="5" t="s">
        <v>429</v>
      </c>
      <c r="I44" s="4"/>
      <c r="J44" s="22">
        <v>376000</v>
      </c>
      <c r="L44" s="7" t="s">
        <v>395</v>
      </c>
      <c r="O44" s="174"/>
    </row>
    <row r="45" spans="1:15" x14ac:dyDescent="0.3">
      <c r="A45" s="5">
        <v>8</v>
      </c>
      <c r="B45" s="5" t="s">
        <v>156</v>
      </c>
      <c r="C45" s="5">
        <v>87697</v>
      </c>
      <c r="D45" s="41" t="s">
        <v>431</v>
      </c>
      <c r="E45" s="1" t="s">
        <v>432</v>
      </c>
      <c r="F45" s="5" t="s">
        <v>121</v>
      </c>
      <c r="I45" s="4"/>
      <c r="J45" s="22">
        <v>1039000</v>
      </c>
      <c r="L45" s="7" t="s">
        <v>396</v>
      </c>
      <c r="O45" s="174"/>
    </row>
    <row r="46" spans="1:15" x14ac:dyDescent="0.3">
      <c r="A46" s="5">
        <v>8</v>
      </c>
      <c r="B46" s="5" t="s">
        <v>156</v>
      </c>
      <c r="C46" s="5">
        <v>121421</v>
      </c>
      <c r="D46" s="41" t="s">
        <v>434</v>
      </c>
      <c r="E46" s="1" t="s">
        <v>433</v>
      </c>
      <c r="F46" s="5" t="s">
        <v>121</v>
      </c>
      <c r="I46" s="4"/>
      <c r="J46" s="22">
        <v>1537000</v>
      </c>
      <c r="L46" s="7" t="s">
        <v>397</v>
      </c>
      <c r="O46" s="174"/>
    </row>
    <row r="47" spans="1:15" x14ac:dyDescent="0.3">
      <c r="D47" s="41"/>
      <c r="E47" s="1"/>
      <c r="O47" s="174"/>
    </row>
    <row r="48" spans="1:15" x14ac:dyDescent="0.3">
      <c r="A48" s="5">
        <v>8</v>
      </c>
      <c r="B48" s="5" t="s">
        <v>292</v>
      </c>
      <c r="C48" s="5">
        <v>121400</v>
      </c>
      <c r="D48" s="41" t="s">
        <v>319</v>
      </c>
      <c r="E48" s="1" t="s">
        <v>341</v>
      </c>
      <c r="F48" s="5" t="s">
        <v>296</v>
      </c>
      <c r="I48" s="22">
        <v>230000</v>
      </c>
      <c r="J48" s="22">
        <v>253000.00000000003</v>
      </c>
      <c r="L48" s="7" t="s">
        <v>316</v>
      </c>
      <c r="O48" s="174"/>
    </row>
    <row r="49" spans="1:15" x14ac:dyDescent="0.3">
      <c r="A49" s="5">
        <v>8</v>
      </c>
      <c r="B49" s="5" t="s">
        <v>293</v>
      </c>
      <c r="C49" s="5">
        <v>121401</v>
      </c>
      <c r="D49" s="41" t="s">
        <v>320</v>
      </c>
      <c r="E49" s="1" t="s">
        <v>342</v>
      </c>
      <c r="F49" s="5" t="s">
        <v>299</v>
      </c>
      <c r="I49" s="22">
        <v>490000</v>
      </c>
      <c r="J49" s="22">
        <v>539000</v>
      </c>
      <c r="L49" s="7" t="s">
        <v>315</v>
      </c>
      <c r="O49" s="174"/>
    </row>
    <row r="50" spans="1:15" x14ac:dyDescent="0.3">
      <c r="A50" s="5">
        <v>8</v>
      </c>
      <c r="B50" s="5" t="s">
        <v>294</v>
      </c>
      <c r="C50" s="5">
        <v>121402</v>
      </c>
      <c r="D50" s="41" t="s">
        <v>321</v>
      </c>
      <c r="E50" s="1" t="s">
        <v>337</v>
      </c>
      <c r="F50" s="5" t="s">
        <v>296</v>
      </c>
      <c r="I50" s="22">
        <v>760000</v>
      </c>
      <c r="J50" s="22">
        <v>836000.00000000012</v>
      </c>
      <c r="L50" s="7" t="s">
        <v>314</v>
      </c>
      <c r="O50" s="174"/>
    </row>
    <row r="51" spans="1:15" x14ac:dyDescent="0.3">
      <c r="A51" s="5">
        <v>8</v>
      </c>
      <c r="B51" s="5" t="s">
        <v>294</v>
      </c>
      <c r="C51" s="5">
        <v>121403</v>
      </c>
      <c r="D51" s="41" t="s">
        <v>321</v>
      </c>
      <c r="E51" s="1" t="s">
        <v>336</v>
      </c>
      <c r="F51" s="5" t="s">
        <v>296</v>
      </c>
      <c r="I51" s="22">
        <v>590000</v>
      </c>
      <c r="J51" s="22">
        <v>649000</v>
      </c>
      <c r="L51" s="7" t="s">
        <v>313</v>
      </c>
      <c r="O51" s="174"/>
    </row>
    <row r="52" spans="1:15" x14ac:dyDescent="0.3">
      <c r="A52" s="5">
        <v>8</v>
      </c>
      <c r="B52" s="5" t="s">
        <v>294</v>
      </c>
      <c r="C52" s="5">
        <v>121404</v>
      </c>
      <c r="D52" s="41" t="s">
        <v>322</v>
      </c>
      <c r="E52" s="1" t="s">
        <v>335</v>
      </c>
      <c r="F52" s="5" t="s">
        <v>296</v>
      </c>
      <c r="I52" s="22">
        <v>890000</v>
      </c>
      <c r="J52" s="22">
        <v>979000.00000000012</v>
      </c>
      <c r="L52" s="7" t="s">
        <v>312</v>
      </c>
      <c r="O52" s="174"/>
    </row>
    <row r="53" spans="1:15" x14ac:dyDescent="0.3">
      <c r="A53" s="5">
        <v>8</v>
      </c>
      <c r="B53" s="5" t="s">
        <v>295</v>
      </c>
      <c r="C53" s="5">
        <v>121405</v>
      </c>
      <c r="D53" s="41" t="s">
        <v>323</v>
      </c>
      <c r="E53" s="1" t="s">
        <v>334</v>
      </c>
      <c r="F53" s="5" t="s">
        <v>298</v>
      </c>
      <c r="I53" s="22">
        <v>330000</v>
      </c>
      <c r="J53" s="22">
        <v>363000.00000000006</v>
      </c>
      <c r="L53" s="7" t="s">
        <v>304</v>
      </c>
      <c r="O53" s="174"/>
    </row>
    <row r="54" spans="1:15" x14ac:dyDescent="0.3">
      <c r="A54" s="5">
        <v>8</v>
      </c>
      <c r="B54" s="5" t="s">
        <v>294</v>
      </c>
      <c r="C54" s="5">
        <v>121406</v>
      </c>
      <c r="D54" s="41" t="s">
        <v>324</v>
      </c>
      <c r="E54" s="1" t="s">
        <v>333</v>
      </c>
      <c r="F54" s="5" t="s">
        <v>299</v>
      </c>
      <c r="I54" s="22">
        <v>300000</v>
      </c>
      <c r="J54" s="22">
        <v>330000</v>
      </c>
      <c r="L54" s="7" t="s">
        <v>311</v>
      </c>
      <c r="O54" s="174"/>
    </row>
    <row r="55" spans="1:15" x14ac:dyDescent="0.3">
      <c r="A55" s="5">
        <v>8</v>
      </c>
      <c r="B55" s="5" t="s">
        <v>155</v>
      </c>
      <c r="C55" s="5">
        <v>121407</v>
      </c>
      <c r="D55" s="41" t="s">
        <v>325</v>
      </c>
      <c r="E55" s="1" t="s">
        <v>331</v>
      </c>
      <c r="F55" s="5" t="s">
        <v>299</v>
      </c>
      <c r="I55" s="22">
        <v>760000</v>
      </c>
      <c r="J55" s="22">
        <v>836000.00000000012</v>
      </c>
      <c r="L55" s="7" t="s">
        <v>310</v>
      </c>
      <c r="O55" s="174"/>
    </row>
    <row r="56" spans="1:15" x14ac:dyDescent="0.3">
      <c r="A56" s="5">
        <v>8</v>
      </c>
      <c r="B56" s="5" t="s">
        <v>156</v>
      </c>
      <c r="C56" s="5">
        <v>121408</v>
      </c>
      <c r="D56" s="41" t="s">
        <v>326</v>
      </c>
      <c r="E56" s="1" t="s">
        <v>332</v>
      </c>
      <c r="F56" s="5" t="s">
        <v>298</v>
      </c>
      <c r="I56" s="22">
        <v>880000</v>
      </c>
      <c r="J56" s="22">
        <v>968000.00000000012</v>
      </c>
      <c r="L56" s="7" t="s">
        <v>309</v>
      </c>
      <c r="O56" s="174"/>
    </row>
    <row r="57" spans="1:15" ht="28.8" x14ac:dyDescent="0.3">
      <c r="A57" s="5">
        <v>8</v>
      </c>
      <c r="B57" s="5" t="s">
        <v>294</v>
      </c>
      <c r="C57" s="5">
        <v>121440</v>
      </c>
      <c r="D57" s="41" t="s">
        <v>327</v>
      </c>
      <c r="E57" s="1" t="s">
        <v>328</v>
      </c>
      <c r="F57" s="5" t="s">
        <v>299</v>
      </c>
      <c r="I57" s="22">
        <v>800000</v>
      </c>
      <c r="J57" s="22">
        <v>880000.00000000012</v>
      </c>
      <c r="L57" s="7" t="s">
        <v>308</v>
      </c>
      <c r="O57" s="174"/>
    </row>
    <row r="58" spans="1:15" x14ac:dyDescent="0.3">
      <c r="D58" s="143"/>
      <c r="E58" s="1"/>
      <c r="O58" s="174"/>
    </row>
    <row r="59" spans="1:15" x14ac:dyDescent="0.3">
      <c r="A59" s="5">
        <v>8</v>
      </c>
      <c r="B59" s="5" t="s">
        <v>300</v>
      </c>
      <c r="C59" s="5">
        <v>97153</v>
      </c>
      <c r="D59" s="41" t="s">
        <v>305</v>
      </c>
      <c r="E59" s="1" t="s">
        <v>330</v>
      </c>
      <c r="F59" s="5" t="s">
        <v>301</v>
      </c>
      <c r="H59" s="141">
        <v>1000000</v>
      </c>
      <c r="I59" s="142">
        <v>5600000</v>
      </c>
      <c r="L59" s="7" t="s">
        <v>306</v>
      </c>
      <c r="O59" s="174"/>
    </row>
    <row r="60" spans="1:15" x14ac:dyDescent="0.3">
      <c r="A60" s="5">
        <v>8</v>
      </c>
      <c r="B60" s="5" t="s">
        <v>295</v>
      </c>
      <c r="C60" s="5">
        <v>121410</v>
      </c>
      <c r="D60" s="41" t="s">
        <v>303</v>
      </c>
      <c r="E60" s="1" t="s">
        <v>329</v>
      </c>
      <c r="F60" s="5" t="s">
        <v>302</v>
      </c>
      <c r="J60" s="22">
        <v>1130000</v>
      </c>
      <c r="L60" s="7" t="s">
        <v>307</v>
      </c>
      <c r="O60" s="174"/>
    </row>
    <row r="61" spans="1:15" x14ac:dyDescent="0.3">
      <c r="A61" s="5">
        <v>8</v>
      </c>
      <c r="B61" s="5" t="s">
        <v>300</v>
      </c>
      <c r="C61" s="5">
        <v>118513</v>
      </c>
      <c r="E61" s="1" t="s">
        <v>588</v>
      </c>
      <c r="F61" s="5" t="s">
        <v>589</v>
      </c>
      <c r="I61" s="22">
        <v>4900000</v>
      </c>
      <c r="J61" s="22">
        <v>1300000</v>
      </c>
      <c r="O61" s="174"/>
    </row>
    <row r="62" spans="1:15" x14ac:dyDescent="0.3">
      <c r="E62" s="1"/>
      <c r="O62" s="174"/>
    </row>
  </sheetData>
  <mergeCells count="5">
    <mergeCell ref="A6:D6"/>
    <mergeCell ref="G7:H10"/>
    <mergeCell ref="A12:D12"/>
    <mergeCell ref="A19:D19"/>
    <mergeCell ref="G20:H2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75420-089D-4540-9729-05F43AFD369B}">
  <dimension ref="A1:S11"/>
  <sheetViews>
    <sheetView topLeftCell="H1" zoomScaleNormal="100" workbookViewId="0">
      <selection activeCell="P11" sqref="P11"/>
    </sheetView>
  </sheetViews>
  <sheetFormatPr defaultColWidth="8.5546875" defaultRowHeight="14.4" x14ac:dyDescent="0.3"/>
  <cols>
    <col min="1" max="2" width="8.5546875" style="5"/>
    <col min="3" max="5" width="14.88671875" style="5" customWidth="1"/>
    <col min="6" max="6" width="40.88671875" style="5" customWidth="1"/>
    <col min="7" max="7" width="20.88671875" style="5" customWidth="1"/>
    <col min="8" max="8" width="10.109375" style="4" bestFit="1" customWidth="1"/>
    <col min="9" max="9" width="10.33203125" style="4" bestFit="1" customWidth="1"/>
    <col min="10" max="11" width="14.88671875" style="22" customWidth="1"/>
    <col min="12" max="12" width="14.88671875" style="39" customWidth="1"/>
    <col min="13" max="13" width="21.44140625" style="4" customWidth="1"/>
    <col min="14" max="14" width="57.88671875" style="5" bestFit="1" customWidth="1"/>
    <col min="15" max="19" width="12.88671875" style="5" customWidth="1"/>
    <col min="20" max="16384" width="8.5546875" style="4"/>
  </cols>
  <sheetData>
    <row r="1" spans="1:19" s="1" customFormat="1" ht="15" customHeight="1" x14ac:dyDescent="0.3">
      <c r="A1" s="1" t="s">
        <v>0</v>
      </c>
      <c r="B1" s="1" t="s">
        <v>626</v>
      </c>
      <c r="C1" s="1" t="s">
        <v>1</v>
      </c>
      <c r="D1" s="1" t="s">
        <v>95</v>
      </c>
      <c r="E1" s="1" t="s">
        <v>2</v>
      </c>
      <c r="F1" s="1" t="s">
        <v>3</v>
      </c>
      <c r="G1" s="1" t="s">
        <v>91</v>
      </c>
      <c r="H1" s="1" t="s">
        <v>89</v>
      </c>
      <c r="I1" s="1" t="s">
        <v>90</v>
      </c>
      <c r="J1" s="21" t="s">
        <v>88</v>
      </c>
      <c r="K1" s="21" t="s">
        <v>111</v>
      </c>
      <c r="L1" s="37" t="s">
        <v>565</v>
      </c>
      <c r="M1" s="8" t="s">
        <v>5</v>
      </c>
      <c r="N1" s="1" t="s">
        <v>97</v>
      </c>
      <c r="O1" s="1" t="s">
        <v>96</v>
      </c>
      <c r="P1" s="1" t="s">
        <v>98</v>
      </c>
      <c r="Q1" s="1" t="s">
        <v>99</v>
      </c>
      <c r="R1" s="1" t="s">
        <v>100</v>
      </c>
      <c r="S1" s="1" t="s">
        <v>101</v>
      </c>
    </row>
    <row r="2" spans="1:19" x14ac:dyDescent="0.3">
      <c r="A2" s="238">
        <v>12</v>
      </c>
      <c r="B2" s="238">
        <v>1</v>
      </c>
      <c r="C2" s="238" t="s">
        <v>275</v>
      </c>
      <c r="D2" s="238">
        <v>122454</v>
      </c>
      <c r="E2" s="238">
        <v>381</v>
      </c>
      <c r="F2" s="218" t="s">
        <v>676</v>
      </c>
      <c r="G2" s="218" t="s">
        <v>271</v>
      </c>
      <c r="H2" s="263" t="s">
        <v>749</v>
      </c>
      <c r="I2" s="264"/>
      <c r="J2" s="239">
        <v>750000</v>
      </c>
      <c r="K2" s="239">
        <v>750000</v>
      </c>
      <c r="L2" s="218"/>
      <c r="M2" s="218"/>
      <c r="N2" s="218" t="s">
        <v>677</v>
      </c>
      <c r="O2" s="218" t="s">
        <v>687</v>
      </c>
      <c r="P2" s="218" t="s">
        <v>291</v>
      </c>
      <c r="Q2" s="218"/>
      <c r="R2" s="218"/>
      <c r="S2" s="218"/>
    </row>
    <row r="3" spans="1:19" x14ac:dyDescent="0.3">
      <c r="A3" s="238">
        <v>12</v>
      </c>
      <c r="B3" s="238">
        <v>7</v>
      </c>
      <c r="C3" s="238" t="s">
        <v>278</v>
      </c>
      <c r="D3" s="238">
        <v>122456</v>
      </c>
      <c r="E3" s="238">
        <v>2018</v>
      </c>
      <c r="F3" s="218" t="s">
        <v>678</v>
      </c>
      <c r="G3" s="218" t="s">
        <v>271</v>
      </c>
      <c r="H3" s="265"/>
      <c r="I3" s="266"/>
      <c r="J3" s="239">
        <v>2950000</v>
      </c>
      <c r="K3" s="239">
        <v>2950000</v>
      </c>
      <c r="L3" s="218"/>
      <c r="M3" s="218"/>
      <c r="N3" s="218" t="s">
        <v>677</v>
      </c>
      <c r="O3" s="218" t="s">
        <v>687</v>
      </c>
      <c r="P3" s="218" t="s">
        <v>290</v>
      </c>
      <c r="Q3" s="218"/>
      <c r="R3" s="218"/>
      <c r="S3" s="218"/>
    </row>
    <row r="4" spans="1:19" x14ac:dyDescent="0.3">
      <c r="A4" s="238">
        <v>12</v>
      </c>
      <c r="B4" s="238">
        <v>8</v>
      </c>
      <c r="C4" s="238" t="s">
        <v>278</v>
      </c>
      <c r="D4" s="238">
        <v>122458</v>
      </c>
      <c r="E4" s="238">
        <v>2018</v>
      </c>
      <c r="F4" s="218" t="s">
        <v>679</v>
      </c>
      <c r="G4" s="218" t="s">
        <v>271</v>
      </c>
      <c r="H4" s="265"/>
      <c r="I4" s="266"/>
      <c r="J4" s="239">
        <v>900000</v>
      </c>
      <c r="K4" s="239">
        <v>900000</v>
      </c>
      <c r="L4" s="218"/>
      <c r="M4" s="218"/>
      <c r="N4" s="218" t="s">
        <v>677</v>
      </c>
      <c r="O4" s="218" t="s">
        <v>687</v>
      </c>
      <c r="P4" s="218" t="s">
        <v>290</v>
      </c>
      <c r="Q4" s="218"/>
      <c r="R4" s="218"/>
      <c r="S4" s="218"/>
    </row>
    <row r="5" spans="1:19" x14ac:dyDescent="0.3">
      <c r="A5" s="238">
        <v>12</v>
      </c>
      <c r="B5" s="238">
        <v>9</v>
      </c>
      <c r="C5" s="238" t="s">
        <v>273</v>
      </c>
      <c r="D5" s="238">
        <v>122460</v>
      </c>
      <c r="E5" s="238">
        <v>19</v>
      </c>
      <c r="F5" s="218" t="s">
        <v>680</v>
      </c>
      <c r="G5" s="218" t="s">
        <v>271</v>
      </c>
      <c r="H5" s="265"/>
      <c r="I5" s="266"/>
      <c r="J5" s="239">
        <v>500000</v>
      </c>
      <c r="K5" s="239">
        <v>500000</v>
      </c>
      <c r="L5" s="218"/>
      <c r="M5" s="218"/>
      <c r="N5" s="218" t="s">
        <v>677</v>
      </c>
      <c r="O5" s="218" t="s">
        <v>687</v>
      </c>
      <c r="P5" s="218" t="s">
        <v>290</v>
      </c>
      <c r="Q5" s="218"/>
      <c r="R5" s="218"/>
      <c r="S5" s="218"/>
    </row>
    <row r="6" spans="1:19" x14ac:dyDescent="0.3">
      <c r="A6" s="238">
        <v>12</v>
      </c>
      <c r="B6" s="238">
        <v>3</v>
      </c>
      <c r="C6" s="238" t="s">
        <v>273</v>
      </c>
      <c r="D6" s="238">
        <v>122461</v>
      </c>
      <c r="E6" s="238">
        <v>1010</v>
      </c>
      <c r="F6" s="218" t="s">
        <v>681</v>
      </c>
      <c r="G6" s="218" t="s">
        <v>271</v>
      </c>
      <c r="H6" s="265"/>
      <c r="I6" s="266"/>
      <c r="J6" s="239">
        <v>1400000</v>
      </c>
      <c r="K6" s="239">
        <v>1400000</v>
      </c>
      <c r="L6" s="218"/>
      <c r="M6" s="218"/>
      <c r="N6" s="218" t="s">
        <v>677</v>
      </c>
      <c r="O6" s="218" t="s">
        <v>687</v>
      </c>
      <c r="P6" s="218" t="s">
        <v>291</v>
      </c>
      <c r="Q6" s="218"/>
      <c r="R6" s="218"/>
      <c r="S6" s="218"/>
    </row>
    <row r="7" spans="1:19" x14ac:dyDescent="0.3">
      <c r="A7" s="238">
        <v>12</v>
      </c>
      <c r="B7" s="238">
        <v>4</v>
      </c>
      <c r="C7" s="238" t="s">
        <v>273</v>
      </c>
      <c r="D7" s="238">
        <v>122462</v>
      </c>
      <c r="E7" s="238">
        <v>2027</v>
      </c>
      <c r="F7" s="218" t="s">
        <v>682</v>
      </c>
      <c r="G7" s="218" t="s">
        <v>271</v>
      </c>
      <c r="H7" s="265"/>
      <c r="I7" s="266"/>
      <c r="J7" s="239">
        <v>750000</v>
      </c>
      <c r="K7" s="239">
        <v>750000</v>
      </c>
      <c r="L7" s="218"/>
      <c r="M7" s="218"/>
      <c r="N7" s="218" t="s">
        <v>677</v>
      </c>
      <c r="O7" s="218" t="s">
        <v>687</v>
      </c>
      <c r="P7" s="218" t="s">
        <v>291</v>
      </c>
      <c r="Q7" s="218"/>
      <c r="R7" s="218"/>
      <c r="S7" s="218"/>
    </row>
    <row r="8" spans="1:19" x14ac:dyDescent="0.3">
      <c r="A8" s="238">
        <v>12</v>
      </c>
      <c r="B8" s="238">
        <v>6</v>
      </c>
      <c r="C8" s="238" t="s">
        <v>273</v>
      </c>
      <c r="D8" s="238">
        <v>122463</v>
      </c>
      <c r="E8" s="238">
        <v>3009</v>
      </c>
      <c r="F8" s="218" t="s">
        <v>683</v>
      </c>
      <c r="G8" s="218" t="s">
        <v>271</v>
      </c>
      <c r="H8" s="265"/>
      <c r="I8" s="266"/>
      <c r="J8" s="239">
        <v>750000</v>
      </c>
      <c r="K8" s="239">
        <v>750000</v>
      </c>
      <c r="L8" s="218"/>
      <c r="M8" s="218"/>
      <c r="N8" s="218" t="s">
        <v>677</v>
      </c>
      <c r="O8" s="218" t="s">
        <v>687</v>
      </c>
      <c r="P8" s="218" t="s">
        <v>290</v>
      </c>
      <c r="Q8" s="218"/>
      <c r="R8" s="218"/>
      <c r="S8" s="218"/>
    </row>
    <row r="9" spans="1:19" x14ac:dyDescent="0.3">
      <c r="A9" s="238">
        <v>12</v>
      </c>
      <c r="B9" s="238">
        <v>10</v>
      </c>
      <c r="C9" s="238" t="s">
        <v>273</v>
      </c>
      <c r="D9" s="238">
        <v>122464</v>
      </c>
      <c r="E9" s="238">
        <v>3035</v>
      </c>
      <c r="F9" s="218" t="s">
        <v>684</v>
      </c>
      <c r="G9" s="218" t="s">
        <v>271</v>
      </c>
      <c r="H9" s="265"/>
      <c r="I9" s="266"/>
      <c r="J9" s="239">
        <v>250000</v>
      </c>
      <c r="K9" s="239">
        <v>250000</v>
      </c>
      <c r="L9" s="218"/>
      <c r="M9" s="218"/>
      <c r="N9" s="218" t="s">
        <v>677</v>
      </c>
      <c r="O9" s="218" t="s">
        <v>687</v>
      </c>
      <c r="P9" s="218" t="s">
        <v>290</v>
      </c>
      <c r="Q9" s="218"/>
      <c r="R9" s="218"/>
      <c r="S9" s="218"/>
    </row>
    <row r="10" spans="1:19" x14ac:dyDescent="0.3">
      <c r="A10" s="238">
        <v>12</v>
      </c>
      <c r="B10" s="238">
        <v>2</v>
      </c>
      <c r="C10" s="238" t="s">
        <v>273</v>
      </c>
      <c r="D10" s="238">
        <v>122465</v>
      </c>
      <c r="E10" s="238">
        <v>4006</v>
      </c>
      <c r="F10" s="218" t="s">
        <v>685</v>
      </c>
      <c r="G10" s="218" t="s">
        <v>271</v>
      </c>
      <c r="H10" s="265"/>
      <c r="I10" s="266"/>
      <c r="J10" s="239">
        <v>550000</v>
      </c>
      <c r="K10" s="239">
        <v>550000</v>
      </c>
      <c r="L10" s="218"/>
      <c r="M10" s="218"/>
      <c r="N10" s="218" t="s">
        <v>677</v>
      </c>
      <c r="O10" s="218" t="s">
        <v>687</v>
      </c>
      <c r="P10" s="218" t="s">
        <v>290</v>
      </c>
      <c r="Q10" s="218"/>
      <c r="R10" s="218"/>
      <c r="S10" s="218"/>
    </row>
    <row r="11" spans="1:19" x14ac:dyDescent="0.3">
      <c r="A11" s="238">
        <v>12</v>
      </c>
      <c r="B11" s="238">
        <v>5</v>
      </c>
      <c r="C11" s="238" t="s">
        <v>284</v>
      </c>
      <c r="D11" s="238">
        <v>122466</v>
      </c>
      <c r="E11" s="238">
        <v>981</v>
      </c>
      <c r="F11" s="218" t="s">
        <v>686</v>
      </c>
      <c r="G11" s="218" t="s">
        <v>271</v>
      </c>
      <c r="H11" s="267"/>
      <c r="I11" s="268"/>
      <c r="J11" s="239">
        <v>550000</v>
      </c>
      <c r="K11" s="239">
        <v>550000</v>
      </c>
      <c r="L11" s="218"/>
      <c r="M11" s="218"/>
      <c r="N11" s="218" t="s">
        <v>677</v>
      </c>
      <c r="O11" s="218" t="s">
        <v>687</v>
      </c>
      <c r="P11" s="218" t="s">
        <v>291</v>
      </c>
      <c r="Q11" s="218"/>
      <c r="R11" s="218"/>
      <c r="S11" s="218"/>
    </row>
  </sheetData>
  <mergeCells count="1">
    <mergeCell ref="H2:I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66753a2-6fe1-4ff7-b0a9-daf911bcd281">
      <UserInfo>
        <DisplayName>Kachev, Roumen S</DisplayName>
        <AccountId>1334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11BB81D96A564DB438E01D71CE401E" ma:contentTypeVersion="2" ma:contentTypeDescription="Create a new document." ma:contentTypeScope="" ma:versionID="ee96f81decdcf0d59d932988ce5ca62e">
  <xsd:schema xmlns:xsd="http://www.w3.org/2001/XMLSchema" xmlns:xs="http://www.w3.org/2001/XMLSchema" xmlns:p="http://schemas.microsoft.com/office/2006/metadata/properties" xmlns:ns2="766753a2-6fe1-4ff7-b0a9-daf911bcd281" targetNamespace="http://schemas.microsoft.com/office/2006/metadata/properties" ma:root="true" ma:fieldsID="34eb9ce5b2636167b07d046e22756842" ns2:_="">
    <xsd:import namespace="766753a2-6fe1-4ff7-b0a9-daf911bcd28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753a2-6fe1-4ff7-b0a9-daf911bcd2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A6F428-DA62-4418-91C8-27424B6843B1}">
  <ds:schemaRefs>
    <ds:schemaRef ds:uri="http://schemas.microsoft.com/sharepoint/v3/contenttype/forms"/>
  </ds:schemaRefs>
</ds:datastoreItem>
</file>

<file path=customXml/itemProps2.xml><?xml version="1.0" encoding="utf-8"?>
<ds:datastoreItem xmlns:ds="http://schemas.openxmlformats.org/officeDocument/2006/customXml" ds:itemID="{D4656A09-D00B-412D-968B-ECE10D084F1A}">
  <ds:schemaRefs>
    <ds:schemaRef ds:uri="http://schemas.openxmlformats.org/package/2006/metadata/core-properties"/>
    <ds:schemaRef ds:uri="766753a2-6fe1-4ff7-b0a9-daf911bcd281"/>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E2795C38-7E81-4981-B907-5C19A297F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753a2-6fe1-4ff7-b0a9-daf911bcd2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Proposed D01</vt:lpstr>
      <vt:lpstr>Proposed D02</vt:lpstr>
      <vt:lpstr>Proposed D03</vt:lpstr>
      <vt:lpstr>Proposed D04</vt:lpstr>
      <vt:lpstr>Proposed D05</vt:lpstr>
      <vt:lpstr>Proposed D06</vt:lpstr>
      <vt:lpstr>Proposed D09</vt:lpstr>
      <vt:lpstr>Proposed D08</vt:lpstr>
      <vt:lpstr>Proposed D12</vt:lpstr>
      <vt:lpstr>Proposed D10</vt:lpstr>
      <vt:lpstr>Proposed D11</vt:lpstr>
      <vt:lpstr>Approved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Tobin, Mark</dc:creator>
  <cp:lastModifiedBy>Mullins, Carey R</cp:lastModifiedBy>
  <dcterms:created xsi:type="dcterms:W3CDTF">2015-06-05T18:17:20Z</dcterms:created>
  <dcterms:modified xsi:type="dcterms:W3CDTF">2025-03-03T14:00:30Z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0x0101005D11BB81D96A564DB438E01D71CE401E</vt:lpwstr>
  </property>
</Properties>
</file>